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ER_D" sheetId="1" r:id="rId1"/>
    <sheet name="GER_E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X32" i="2" l="1"/>
  <c r="R32" i="2"/>
  <c r="AC32" i="2" s="1"/>
  <c r="M32" i="2"/>
  <c r="H32" i="2"/>
  <c r="X31" i="2"/>
  <c r="R31" i="2"/>
  <c r="AC31" i="2" s="1"/>
  <c r="M31" i="2"/>
  <c r="H31" i="2"/>
  <c r="X21" i="2"/>
  <c r="R21" i="2"/>
  <c r="AC21" i="2" s="1"/>
  <c r="M21" i="2"/>
  <c r="H21" i="2"/>
  <c r="X19" i="2"/>
  <c r="R19" i="2"/>
  <c r="M19" i="2"/>
  <c r="H19" i="2"/>
  <c r="X18" i="2"/>
  <c r="R18" i="2"/>
  <c r="M18" i="2"/>
  <c r="H18" i="2"/>
  <c r="X17" i="2"/>
  <c r="R17" i="2"/>
  <c r="AC17" i="2" s="1"/>
  <c r="M17" i="2"/>
  <c r="H17" i="2"/>
  <c r="X15" i="2"/>
  <c r="R15" i="2"/>
  <c r="AC15" i="2" s="1"/>
  <c r="M15" i="2"/>
  <c r="H15" i="2"/>
  <c r="AC13" i="2"/>
  <c r="AB13" i="2"/>
  <c r="X11" i="2"/>
  <c r="Z11" i="2" s="1"/>
  <c r="R11" i="2"/>
  <c r="AC11" i="2" s="1"/>
  <c r="M11" i="2"/>
  <c r="N11" i="2" s="1"/>
  <c r="H11" i="2"/>
  <c r="I11" i="2" s="1"/>
  <c r="X32" i="1"/>
  <c r="R32" i="1"/>
  <c r="AC32" i="1" s="1"/>
  <c r="M32" i="1"/>
  <c r="H32" i="1"/>
  <c r="X31" i="1"/>
  <c r="R31" i="1"/>
  <c r="AC31" i="1" s="1"/>
  <c r="M31" i="1"/>
  <c r="H31" i="1"/>
  <c r="X21" i="1"/>
  <c r="R21" i="1"/>
  <c r="M21" i="1"/>
  <c r="H21" i="1"/>
  <c r="X19" i="1"/>
  <c r="R19" i="1"/>
  <c r="AB19" i="1" s="1"/>
  <c r="M19" i="1"/>
  <c r="H19" i="1"/>
  <c r="X17" i="1"/>
  <c r="R17" i="1"/>
  <c r="AB17" i="1" s="1"/>
  <c r="M17" i="1"/>
  <c r="H17" i="1"/>
  <c r="X15" i="1"/>
  <c r="X23" i="1" s="1"/>
  <c r="R15" i="1"/>
  <c r="AB15" i="1" s="1"/>
  <c r="M15" i="1"/>
  <c r="M23" i="1" s="1"/>
  <c r="H15" i="1"/>
  <c r="H23" i="1" s="1"/>
  <c r="AC13" i="1"/>
  <c r="AB13" i="1"/>
  <c r="Z11" i="1"/>
  <c r="X11" i="1"/>
  <c r="T11" i="1"/>
  <c r="R11" i="1"/>
  <c r="AB11" i="1" s="1"/>
  <c r="N11" i="1"/>
  <c r="M11" i="1"/>
  <c r="I11" i="1"/>
  <c r="H11" i="1"/>
  <c r="I23" i="1" l="1"/>
  <c r="N23" i="1"/>
  <c r="Z23" i="1"/>
  <c r="I15" i="2"/>
  <c r="AC19" i="2"/>
  <c r="I21" i="2"/>
  <c r="I31" i="2"/>
  <c r="I32" i="2"/>
  <c r="N15" i="2"/>
  <c r="Z15" i="2"/>
  <c r="N21" i="2"/>
  <c r="Z21" i="2"/>
  <c r="N31" i="2"/>
  <c r="Z31" i="2"/>
  <c r="N32" i="2"/>
  <c r="Z32" i="2"/>
  <c r="AC11" i="1"/>
  <c r="I15" i="1"/>
  <c r="N15" i="1"/>
  <c r="T15" i="1"/>
  <c r="Z15" i="1"/>
  <c r="AB21" i="1"/>
  <c r="AC21" i="1"/>
  <c r="I31" i="1"/>
  <c r="I32" i="1"/>
  <c r="AC15" i="1"/>
  <c r="AC17" i="1"/>
  <c r="AC19" i="1"/>
  <c r="N31" i="1"/>
  <c r="Z31" i="1"/>
  <c r="N32" i="1"/>
  <c r="Z32" i="1"/>
  <c r="AB11" i="2"/>
  <c r="AB15" i="2"/>
  <c r="AB17" i="2"/>
  <c r="AB19" i="2"/>
  <c r="AB21" i="2"/>
  <c r="H23" i="2"/>
  <c r="I23" i="2" s="1"/>
  <c r="M23" i="2"/>
  <c r="N23" i="2" s="1"/>
  <c r="R23" i="2"/>
  <c r="X23" i="2"/>
  <c r="Z23" i="2" s="1"/>
  <c r="H28" i="2"/>
  <c r="I28" i="2" s="1"/>
  <c r="M28" i="2"/>
  <c r="N28" i="2" s="1"/>
  <c r="R28" i="2"/>
  <c r="X28" i="2"/>
  <c r="Z28" i="2" s="1"/>
  <c r="AB31" i="2"/>
  <c r="AB32" i="2"/>
  <c r="T11" i="2"/>
  <c r="T15" i="2"/>
  <c r="T21" i="2"/>
  <c r="T31" i="2"/>
  <c r="T32" i="2"/>
  <c r="H28" i="1"/>
  <c r="I28" i="1" s="1"/>
  <c r="M28" i="1"/>
  <c r="N28" i="1" s="1"/>
  <c r="X28" i="1"/>
  <c r="Z28" i="1" s="1"/>
  <c r="I21" i="1"/>
  <c r="N21" i="1"/>
  <c r="T21" i="1"/>
  <c r="Z21" i="1"/>
  <c r="R23" i="1"/>
  <c r="R28" i="1"/>
  <c r="AB31" i="1"/>
  <c r="AB32" i="1"/>
  <c r="T31" i="1"/>
  <c r="T32" i="1"/>
  <c r="AC28" i="2" l="1"/>
  <c r="T28" i="2"/>
  <c r="AB28" i="2"/>
  <c r="AC23" i="2"/>
  <c r="T23" i="2"/>
  <c r="AB23" i="2"/>
  <c r="AC23" i="1"/>
  <c r="T23" i="1"/>
  <c r="AB23" i="1"/>
  <c r="AC28" i="1"/>
  <c r="T28" i="1"/>
  <c r="AB28" i="1"/>
</calcChain>
</file>

<file path=xl/sharedStrings.xml><?xml version="1.0" encoding="utf-8"?>
<sst xmlns="http://schemas.openxmlformats.org/spreadsheetml/2006/main" count="68" uniqueCount="51">
  <si>
    <t>3. Quartal 2011/2012</t>
  </si>
  <si>
    <t>3. Quartal 2010/2011</t>
  </si>
  <si>
    <t>Geschäftsjahr 2011/2012</t>
  </si>
  <si>
    <t>Geschäftsjahr 2010/2011</t>
  </si>
  <si>
    <t>Anhang</t>
  </si>
  <si>
    <t>1. April 2012 - 
30. Juni 2012</t>
  </si>
  <si>
    <t>1. April 2011 - 
30. Juni 2011</t>
  </si>
  <si>
    <t>1. Oktober 2011 - 
30. Juni 2012</t>
  </si>
  <si>
    <t>1. Oktober 2010 - 
30. Juni 2011</t>
  </si>
  <si>
    <t>€ Tsd.</t>
  </si>
  <si>
    <t>Y/Y abs</t>
  </si>
  <si>
    <t>Y/Y rel</t>
  </si>
  <si>
    <t>Konzernergebnis</t>
  </si>
  <si>
    <t>(2p) (4)</t>
  </si>
  <si>
    <t>Gewinne/ (Verluste) aus der Neubewertung von zur Veräußerung verfügbaren finanziellen Vermögenswerten</t>
  </si>
  <si>
    <t>Erfolgsneutrale Änderung</t>
  </si>
  <si>
    <t>Erfolgswirksame Änderung (Übertrag GuV)</t>
  </si>
  <si>
    <t>Gewinne/ (Verluste) aus At-Equity bewerteten Finanzanlagen</t>
  </si>
  <si>
    <t>Gewinne/ Verluste aus Währungsumrechnung</t>
  </si>
  <si>
    <t>Sonstiges Ergebnis</t>
  </si>
  <si>
    <t>(5)</t>
  </si>
  <si>
    <t>Gesamtergebnis</t>
  </si>
  <si>
    <t>davon entfallen auf:</t>
  </si>
  <si>
    <t>Gesellschafter des Mutterunternehmens</t>
  </si>
  <si>
    <t>(8)</t>
  </si>
  <si>
    <t>Anteile nicht-beherrschender Gesellschafter</t>
  </si>
  <si>
    <t>Der nachfolgende Konzernanhang ist integraler Bestandteil des ungeprüften Konzernabschlusses.</t>
  </si>
  <si>
    <t xml:space="preserve"> </t>
  </si>
  <si>
    <t>3rd quarter 2011/2012</t>
  </si>
  <si>
    <t>3rd quarter 2010/2011</t>
  </si>
  <si>
    <t>Financial year 2011/2012</t>
  </si>
  <si>
    <t>Financial year 2010/2011</t>
  </si>
  <si>
    <t>1 April 2012 - 
30 June 2012</t>
  </si>
  <si>
    <t>1 April 2011 - 
30 June 2011</t>
  </si>
  <si>
    <t>1 October 2011 - 
30 June 2012</t>
  </si>
  <si>
    <t>1 October 2010 - 
30 June 2011</t>
  </si>
  <si>
    <t>Net income</t>
  </si>
  <si>
    <t>Fair value measurement of available-for-sale 
financial assets</t>
  </si>
  <si>
    <t>Recognised directly in Equity</t>
  </si>
  <si>
    <t>Recognised in Income statement (P/L)</t>
  </si>
  <si>
    <t>Changes in equity from investments
accounted for using the equity method</t>
  </si>
  <si>
    <t xml:space="preserve">Foreign currency translation </t>
  </si>
  <si>
    <t>Other comprehensive income</t>
  </si>
  <si>
    <t>Comprehensive Income</t>
  </si>
  <si>
    <t>Attributable to:</t>
  </si>
  <si>
    <t>Shareholders of the parent company</t>
  </si>
  <si>
    <t>Non-controlling interest</t>
  </si>
  <si>
    <t>The following notes to the consolidated financial statements are an integral part of the unaudited consolidated financial statements.</t>
  </si>
  <si>
    <t>Carl Zeiss Meditec AG</t>
  </si>
  <si>
    <t>Konzern-Gesamtergebnisrechnung (IFRS) 1. Oktober 2011 bis 30. Juni 2012</t>
  </si>
  <si>
    <t>Consolidated statement of comprehensive income (IFRS) for the period from 1 October 2011 to 30 June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</si>
</sst>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5" formatCode="#,##0_);\(#,##0\);&quot;-    &quot;"/>
    <numFmt numFmtId="166" formatCode="0.0%"/>
    <numFmt numFmtId="167" formatCode="#,##0.000_);\(#,##0.000\);&quot;-    &quot;"/>
    <numFmt numFmtId="168" formatCode="#,##0.0000_);\(#,##0.0000\);&quot;-   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indexed="1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thin">
        <color indexed="9"/>
      </bottom>
      <diagonal/>
    </border>
    <border>
      <left/>
      <right style="hair">
        <color indexed="64"/>
      </right>
      <top style="hair">
        <color indexed="64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2" fillId="3" borderId="0" xfId="0" applyFont="1" applyFill="1"/>
    <xf numFmtId="49" fontId="3" fillId="3" borderId="0" xfId="0" applyNumberFormat="1" applyFont="1" applyFill="1" applyBorder="1" applyAlignment="1">
      <alignment horizontal="center"/>
    </xf>
    <xf numFmtId="165" fontId="2" fillId="3" borderId="0" xfId="1" applyNumberFormat="1" applyFont="1" applyFill="1"/>
    <xf numFmtId="0" fontId="5" fillId="3" borderId="0" xfId="0" applyFont="1" applyFill="1"/>
    <xf numFmtId="165" fontId="2" fillId="3" borderId="0" xfId="1" applyNumberFormat="1" applyFont="1" applyFill="1" applyBorder="1"/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165" fontId="6" fillId="3" borderId="0" xfId="1" applyNumberFormat="1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9" fontId="10" fillId="3" borderId="0" xfId="0" applyNumberFormat="1" applyFont="1" applyFill="1" applyBorder="1" applyAlignment="1">
      <alignment horizontal="center"/>
    </xf>
    <xf numFmtId="49" fontId="11" fillId="3" borderId="0" xfId="0" applyNumberFormat="1" applyFont="1" applyFill="1" applyAlignment="1">
      <alignment horizontal="center"/>
    </xf>
    <xf numFmtId="49" fontId="11" fillId="3" borderId="0" xfId="0" applyNumberFormat="1" applyFont="1" applyFill="1" applyAlignment="1">
      <alignment horizontal="center"/>
    </xf>
    <xf numFmtId="49" fontId="11" fillId="3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 vertical="top" wrapText="1"/>
    </xf>
    <xf numFmtId="0" fontId="6" fillId="3" borderId="1" xfId="0" applyFont="1" applyFill="1" applyBorder="1" applyAlignment="1">
      <alignment horizontal="center" wrapText="1"/>
    </xf>
    <xf numFmtId="49" fontId="12" fillId="3" borderId="0" xfId="0" applyNumberFormat="1" applyFont="1" applyFill="1" applyBorder="1" applyAlignment="1">
      <alignment horizontal="center" vertical="top" wrapText="1"/>
    </xf>
    <xf numFmtId="49" fontId="11" fillId="3" borderId="1" xfId="1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vertical="top" wrapText="1"/>
    </xf>
    <xf numFmtId="49" fontId="11" fillId="3" borderId="0" xfId="1" applyNumberFormat="1" applyFont="1" applyFill="1" applyBorder="1" applyAlignment="1">
      <alignment horizontal="center" vertical="top" wrapText="1"/>
    </xf>
    <xf numFmtId="49" fontId="13" fillId="3" borderId="0" xfId="0" applyNumberFormat="1" applyFont="1" applyFill="1" applyBorder="1" applyAlignment="1">
      <alignment horizontal="center"/>
    </xf>
    <xf numFmtId="165" fontId="9" fillId="3" borderId="2" xfId="1" applyNumberFormat="1" applyFont="1" applyFill="1" applyBorder="1" applyAlignment="1">
      <alignment horizontal="center"/>
    </xf>
    <xf numFmtId="165" fontId="9" fillId="3" borderId="0" xfId="1" applyNumberFormat="1" applyFont="1" applyFill="1" applyBorder="1" applyAlignment="1">
      <alignment horizontal="center"/>
    </xf>
    <xf numFmtId="0" fontId="9" fillId="3" borderId="0" xfId="0" applyFont="1" applyFill="1"/>
    <xf numFmtId="165" fontId="9" fillId="3" borderId="0" xfId="1" applyNumberFormat="1" applyFont="1" applyFill="1"/>
    <xf numFmtId="165" fontId="6" fillId="3" borderId="0" xfId="1" applyNumberFormat="1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5" fontId="6" fillId="3" borderId="0" xfId="1" applyNumberFormat="1" applyFont="1" applyFill="1" applyBorder="1" applyAlignment="1">
      <alignment horizontal="center"/>
    </xf>
    <xf numFmtId="0" fontId="14" fillId="3" borderId="4" xfId="0" applyFont="1" applyFill="1" applyBorder="1"/>
    <xf numFmtId="0" fontId="14" fillId="5" borderId="5" xfId="0" applyFont="1" applyFill="1" applyBorder="1"/>
    <xf numFmtId="0" fontId="14" fillId="5" borderId="6" xfId="0" applyFont="1" applyFill="1" applyBorder="1"/>
    <xf numFmtId="0" fontId="8" fillId="4" borderId="7" xfId="0" applyFont="1" applyFill="1" applyBorder="1"/>
    <xf numFmtId="0" fontId="8" fillId="3" borderId="0" xfId="0" applyFont="1" applyFill="1" applyBorder="1"/>
    <xf numFmtId="0" fontId="14" fillId="3" borderId="0" xfId="0" applyFont="1" applyFill="1" applyBorder="1"/>
    <xf numFmtId="0" fontId="14" fillId="5" borderId="8" xfId="0" applyFont="1" applyFill="1" applyBorder="1"/>
    <xf numFmtId="0" fontId="14" fillId="5" borderId="9" xfId="0" applyFont="1" applyFill="1" applyBorder="1"/>
    <xf numFmtId="0" fontId="6" fillId="3" borderId="0" xfId="0" applyFont="1" applyFill="1"/>
    <xf numFmtId="49" fontId="9" fillId="3" borderId="0" xfId="0" applyNumberFormat="1" applyFont="1" applyFill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165" fontId="6" fillId="3" borderId="0" xfId="1" applyNumberFormat="1" applyFont="1" applyFill="1"/>
    <xf numFmtId="165" fontId="6" fillId="3" borderId="10" xfId="1" applyNumberFormat="1" applyFont="1" applyFill="1" applyBorder="1"/>
    <xf numFmtId="166" fontId="7" fillId="4" borderId="7" xfId="2" applyNumberFormat="1" applyFont="1" applyFill="1" applyBorder="1"/>
    <xf numFmtId="166" fontId="7" fillId="3" borderId="0" xfId="2" applyNumberFormat="1" applyFont="1" applyFill="1" applyBorder="1"/>
    <xf numFmtId="165" fontId="6" fillId="3" borderId="0" xfId="1" applyNumberFormat="1" applyFont="1" applyFill="1" applyBorder="1"/>
    <xf numFmtId="166" fontId="14" fillId="3" borderId="0" xfId="2" applyNumberFormat="1" applyFont="1" applyFill="1" applyBorder="1" applyAlignment="1"/>
    <xf numFmtId="165" fontId="14" fillId="5" borderId="8" xfId="1" applyNumberFormat="1" applyFont="1" applyFill="1" applyBorder="1"/>
    <xf numFmtId="166" fontId="14" fillId="5" borderId="9" xfId="2" applyNumberFormat="1" applyFont="1" applyFill="1" applyBorder="1" applyAlignment="1"/>
    <xf numFmtId="0" fontId="9" fillId="3" borderId="0" xfId="0" applyFont="1" applyFill="1" applyAlignment="1">
      <alignment wrapText="1"/>
    </xf>
    <xf numFmtId="0" fontId="0" fillId="0" borderId="0" xfId="0" applyAlignment="1"/>
    <xf numFmtId="165" fontId="9" fillId="3" borderId="0" xfId="1" applyNumberFormat="1" applyFont="1" applyFill="1" applyBorder="1"/>
    <xf numFmtId="166" fontId="8" fillId="4" borderId="7" xfId="2" applyNumberFormat="1" applyFont="1" applyFill="1" applyBorder="1"/>
    <xf numFmtId="166" fontId="8" fillId="3" borderId="0" xfId="2" applyNumberFormat="1" applyFont="1" applyFill="1" applyBorder="1"/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left" wrapText="1"/>
    </xf>
    <xf numFmtId="0" fontId="14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left"/>
    </xf>
    <xf numFmtId="49" fontId="6" fillId="3" borderId="0" xfId="0" applyNumberFormat="1" applyFont="1" applyFill="1" applyAlignment="1">
      <alignment horizontal="center"/>
    </xf>
    <xf numFmtId="166" fontId="16" fillId="3" borderId="0" xfId="2" applyNumberFormat="1" applyFont="1" applyFill="1" applyBorder="1" applyAlignment="1"/>
    <xf numFmtId="166" fontId="16" fillId="5" borderId="9" xfId="2" applyNumberFormat="1" applyFont="1" applyFill="1" applyBorder="1" applyAlignment="1"/>
    <xf numFmtId="0" fontId="17" fillId="3" borderId="0" xfId="0" applyFont="1" applyFill="1"/>
    <xf numFmtId="49" fontId="17" fillId="3" borderId="0" xfId="0" applyNumberFormat="1" applyFont="1" applyFill="1" applyAlignment="1">
      <alignment horizontal="center"/>
    </xf>
    <xf numFmtId="49" fontId="18" fillId="3" borderId="0" xfId="0" applyNumberFormat="1" applyFont="1" applyFill="1" applyBorder="1" applyAlignment="1">
      <alignment horizontal="center"/>
    </xf>
    <xf numFmtId="165" fontId="17" fillId="3" borderId="0" xfId="1" applyNumberFormat="1" applyFont="1" applyFill="1"/>
    <xf numFmtId="165" fontId="17" fillId="3" borderId="0" xfId="1" applyNumberFormat="1" applyFont="1" applyFill="1" applyBorder="1"/>
    <xf numFmtId="166" fontId="19" fillId="4" borderId="7" xfId="2" applyNumberFormat="1" applyFont="1" applyFill="1" applyBorder="1"/>
    <xf numFmtId="166" fontId="19" fillId="3" borderId="0" xfId="2" applyNumberFormat="1" applyFont="1" applyFill="1" applyBorder="1"/>
    <xf numFmtId="165" fontId="6" fillId="3" borderId="11" xfId="1" applyNumberFormat="1" applyFont="1" applyFill="1" applyBorder="1"/>
    <xf numFmtId="166" fontId="8" fillId="4" borderId="7" xfId="0" applyNumberFormat="1" applyFont="1" applyFill="1" applyBorder="1"/>
    <xf numFmtId="166" fontId="8" fillId="3" borderId="0" xfId="0" applyNumberFormat="1" applyFont="1" applyFill="1" applyBorder="1"/>
    <xf numFmtId="0" fontId="9" fillId="3" borderId="0" xfId="0" applyFont="1" applyFill="1" applyAlignment="1">
      <alignment horizontal="left" wrapText="1"/>
    </xf>
    <xf numFmtId="166" fontId="8" fillId="4" borderId="12" xfId="2" applyNumberFormat="1" applyFont="1" applyFill="1" applyBorder="1"/>
    <xf numFmtId="49" fontId="6" fillId="3" borderId="0" xfId="0" applyNumberFormat="1" applyFont="1" applyFill="1"/>
    <xf numFmtId="3" fontId="6" fillId="3" borderId="0" xfId="0" applyNumberFormat="1" applyFont="1" applyFill="1" applyBorder="1"/>
    <xf numFmtId="0" fontId="7" fillId="3" borderId="0" xfId="0" applyFont="1" applyFill="1"/>
    <xf numFmtId="0" fontId="4" fillId="3" borderId="0" xfId="0" applyFont="1" applyFill="1"/>
    <xf numFmtId="167" fontId="9" fillId="3" borderId="0" xfId="1" applyNumberFormat="1" applyFont="1" applyFill="1"/>
    <xf numFmtId="168" fontId="9" fillId="3" borderId="0" xfId="1" applyNumberFormat="1" applyFont="1" applyFill="1"/>
    <xf numFmtId="9" fontId="9" fillId="3" borderId="0" xfId="2" applyFont="1" applyFill="1"/>
    <xf numFmtId="168" fontId="2" fillId="3" borderId="0" xfId="1" applyNumberFormat="1" applyFont="1" applyFill="1"/>
    <xf numFmtId="3" fontId="9" fillId="3" borderId="0" xfId="0" applyNumberFormat="1" applyFont="1" applyFill="1"/>
    <xf numFmtId="3" fontId="2" fillId="3" borderId="0" xfId="0" applyNumberFormat="1" applyFont="1" applyFill="1"/>
    <xf numFmtId="3" fontId="9" fillId="3" borderId="0" xfId="1" applyNumberFormat="1" applyFont="1" applyFill="1" applyAlignment="1">
      <alignment wrapText="1"/>
    </xf>
    <xf numFmtId="165" fontId="6" fillId="3" borderId="0" xfId="1" applyNumberFormat="1" applyFont="1" applyFill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_Investor_Relation\001_Investor_Relations\Abschl&#252;sse\7_GJ_1112\3_Q3_Bericht\2_Zahlen\02_Zwischen\Konzern_GER3006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D"/>
      <sheetName val="GuV_ E"/>
      <sheetName val="GuV 1112"/>
      <sheetName val="GuV 1011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>
        <row r="10">
          <cell r="H10">
            <v>14071</v>
          </cell>
          <cell r="M10">
            <v>16863</v>
          </cell>
          <cell r="R10">
            <v>56844</v>
          </cell>
          <cell r="X10">
            <v>52722</v>
          </cell>
        </row>
        <row r="14">
          <cell r="H14">
            <v>0</v>
          </cell>
          <cell r="M14">
            <v>0</v>
          </cell>
          <cell r="R14">
            <v>0</v>
          </cell>
          <cell r="X14">
            <v>-89</v>
          </cell>
        </row>
        <row r="16">
          <cell r="H16">
            <v>0</v>
          </cell>
          <cell r="M16">
            <v>0</v>
          </cell>
          <cell r="R16">
            <v>0</v>
          </cell>
          <cell r="X16">
            <v>0</v>
          </cell>
        </row>
        <row r="18">
          <cell r="H18">
            <v>0</v>
          </cell>
          <cell r="M18">
            <v>0</v>
          </cell>
          <cell r="R18">
            <v>0</v>
          </cell>
          <cell r="X18">
            <v>1</v>
          </cell>
        </row>
        <row r="20">
          <cell r="H20">
            <v>15415</v>
          </cell>
          <cell r="M20">
            <v>-1742</v>
          </cell>
          <cell r="R20">
            <v>13750</v>
          </cell>
          <cell r="X20">
            <v>-9085</v>
          </cell>
        </row>
        <row r="31">
          <cell r="H31">
            <v>25546</v>
          </cell>
          <cell r="M31">
            <v>14038</v>
          </cell>
          <cell r="R31">
            <v>65121</v>
          </cell>
          <cell r="X31">
            <v>40361</v>
          </cell>
        </row>
        <row r="32">
          <cell r="H32">
            <v>3940</v>
          </cell>
          <cell r="M32">
            <v>1083</v>
          </cell>
          <cell r="R32">
            <v>5473</v>
          </cell>
          <cell r="X32">
            <v>3188</v>
          </cell>
        </row>
      </sheetData>
      <sheetData sheetId="1"/>
      <sheetData sheetId="2">
        <row r="11">
          <cell r="S11">
            <v>14071</v>
          </cell>
          <cell r="W11">
            <v>56844</v>
          </cell>
        </row>
        <row r="15">
          <cell r="S15">
            <v>0</v>
          </cell>
        </row>
        <row r="19">
          <cell r="S19">
            <v>0</v>
          </cell>
        </row>
        <row r="21">
          <cell r="S21">
            <v>15415</v>
          </cell>
          <cell r="W21">
            <v>13750</v>
          </cell>
        </row>
        <row r="32">
          <cell r="S32">
            <v>25546</v>
          </cell>
          <cell r="W32">
            <v>65121</v>
          </cell>
        </row>
        <row r="33">
          <cell r="S33">
            <v>3940</v>
          </cell>
          <cell r="W33">
            <v>5473</v>
          </cell>
        </row>
      </sheetData>
      <sheetData sheetId="3">
        <row r="11">
          <cell r="S11">
            <v>16863</v>
          </cell>
          <cell r="W11">
            <v>52722</v>
          </cell>
        </row>
        <row r="15">
          <cell r="S15">
            <v>0</v>
          </cell>
          <cell r="W15">
            <v>-89</v>
          </cell>
        </row>
        <row r="19">
          <cell r="S19">
            <v>0</v>
          </cell>
          <cell r="W19">
            <v>1</v>
          </cell>
        </row>
        <row r="21">
          <cell r="S21">
            <v>-1742</v>
          </cell>
          <cell r="W21">
            <v>-9085</v>
          </cell>
        </row>
        <row r="32">
          <cell r="S32">
            <v>14038</v>
          </cell>
          <cell r="W32">
            <v>40361</v>
          </cell>
        </row>
        <row r="33">
          <cell r="S33">
            <v>1083</v>
          </cell>
          <cell r="W33">
            <v>3188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zoomScale="75" zoomScaleNormal="75" workbookViewId="0">
      <selection activeCell="S47" sqref="S47"/>
    </sheetView>
  </sheetViews>
  <sheetFormatPr baseColWidth="10" defaultColWidth="9.140625" defaultRowHeight="15" x14ac:dyDescent="0.25"/>
  <cols>
    <col min="1" max="1" width="21.28515625" style="2" customWidth="1"/>
    <col min="2" max="2" width="35.85546875" style="2" customWidth="1"/>
    <col min="3" max="3" width="11.28515625" style="2" hidden="1" customWidth="1"/>
    <col min="4" max="4" width="3.7109375" style="3" hidden="1" customWidth="1"/>
    <col min="5" max="5" width="3" style="3" customWidth="1"/>
    <col min="6" max="6" width="7.140625" style="4" customWidth="1"/>
    <col min="7" max="7" width="2.5703125" style="4" customWidth="1"/>
    <col min="8" max="8" width="19.28515625" style="4" customWidth="1"/>
    <col min="9" max="9" width="9.7109375" style="5" customWidth="1"/>
    <col min="10" max="10" width="2.5703125" style="3" customWidth="1"/>
    <col min="11" max="11" width="7.140625" style="3" customWidth="1"/>
    <col min="12" max="12" width="3.140625" style="3" customWidth="1"/>
    <col min="13" max="13" width="19.28515625" style="3" customWidth="1"/>
    <col min="14" max="14" width="9.7109375" style="3" customWidth="1"/>
    <col min="15" max="15" width="2.5703125" style="3" customWidth="1"/>
    <col min="16" max="16" width="7.140625" style="4" customWidth="1"/>
    <col min="17" max="17" width="1.7109375" style="4" customWidth="1"/>
    <col min="18" max="18" width="19.28515625" style="4" customWidth="1"/>
    <col min="19" max="19" width="5.42578125" style="4" customWidth="1"/>
    <col min="20" max="20" width="9.7109375" style="5" customWidth="1"/>
    <col min="21" max="21" width="2.5703125" style="5" customWidth="1"/>
    <col min="22" max="22" width="7.140625" style="4" customWidth="1"/>
    <col min="23" max="23" width="1.7109375" style="4" customWidth="1"/>
    <col min="24" max="24" width="19.28515625" style="4" customWidth="1"/>
    <col min="25" max="25" width="4.85546875" style="6" customWidth="1"/>
    <col min="26" max="26" width="9.7109375" style="5" customWidth="1"/>
    <col min="27" max="27" width="3.5703125" style="5" customWidth="1"/>
    <col min="28" max="28" width="8.28515625" style="5" customWidth="1"/>
    <col min="29" max="29" width="8.140625" style="5" customWidth="1"/>
    <col min="30" max="16384" width="9.140625" style="1"/>
  </cols>
  <sheetData>
    <row r="1" spans="1:30" s="2" customFormat="1" ht="15" customHeight="1" x14ac:dyDescent="0.25">
      <c r="D1" s="3"/>
      <c r="E1" s="3"/>
      <c r="F1" s="4"/>
      <c r="G1" s="4"/>
      <c r="H1" s="4"/>
      <c r="I1" s="5"/>
      <c r="J1" s="3"/>
      <c r="K1" s="3"/>
      <c r="L1" s="3"/>
      <c r="M1" s="3"/>
      <c r="N1" s="3"/>
      <c r="O1" s="3"/>
      <c r="P1" s="4"/>
      <c r="Q1" s="4"/>
      <c r="R1" s="4"/>
      <c r="S1" s="4"/>
      <c r="T1" s="5"/>
      <c r="U1" s="5"/>
      <c r="V1" s="4"/>
      <c r="W1" s="4"/>
      <c r="X1" s="4"/>
      <c r="Y1" s="6"/>
      <c r="Z1" s="5"/>
      <c r="AA1" s="5"/>
      <c r="AB1" s="5"/>
      <c r="AC1" s="5"/>
      <c r="AD1" s="5"/>
    </row>
    <row r="2" spans="1:30" s="2" customFormat="1" x14ac:dyDescent="0.25">
      <c r="A2" s="87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s="2" customFormat="1" x14ac:dyDescent="0.25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2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x14ac:dyDescent="0.25">
      <c r="A5" s="7"/>
      <c r="B5" s="7"/>
      <c r="C5" s="7"/>
      <c r="D5" s="8"/>
      <c r="E5" s="8"/>
      <c r="F5" s="7"/>
      <c r="G5" s="7"/>
      <c r="H5" s="7"/>
      <c r="I5" s="9"/>
      <c r="J5" s="8"/>
      <c r="K5" s="8"/>
      <c r="L5" s="8"/>
      <c r="M5" s="8"/>
      <c r="N5" s="8"/>
      <c r="O5" s="8"/>
      <c r="P5" s="7"/>
      <c r="Q5" s="7"/>
      <c r="R5" s="7"/>
      <c r="S5" s="7"/>
      <c r="T5" s="9"/>
      <c r="U5" s="9"/>
      <c r="V5" s="7"/>
      <c r="W5" s="7"/>
      <c r="X5" s="7"/>
      <c r="Y5" s="8"/>
      <c r="Z5" s="9"/>
      <c r="AA5" s="10"/>
      <c r="AB5" s="11"/>
      <c r="AC5" s="10"/>
    </row>
    <row r="6" spans="1:30" x14ac:dyDescent="0.25">
      <c r="A6" s="12"/>
      <c r="B6" s="13"/>
      <c r="C6" s="13"/>
      <c r="D6" s="14"/>
      <c r="E6" s="14"/>
      <c r="F6" s="15" t="s">
        <v>0</v>
      </c>
      <c r="G6" s="15"/>
      <c r="H6" s="15"/>
      <c r="I6" s="10"/>
      <c r="J6" s="14"/>
      <c r="K6" s="15" t="s">
        <v>1</v>
      </c>
      <c r="L6" s="15"/>
      <c r="M6" s="15"/>
      <c r="N6" s="10"/>
      <c r="O6" s="14"/>
      <c r="P6" s="15" t="s">
        <v>2</v>
      </c>
      <c r="Q6" s="15"/>
      <c r="R6" s="15"/>
      <c r="S6" s="16"/>
      <c r="T6" s="10"/>
      <c r="U6" s="10"/>
      <c r="V6" s="15" t="s">
        <v>3</v>
      </c>
      <c r="W6" s="15"/>
      <c r="X6" s="15"/>
      <c r="Y6" s="17"/>
      <c r="Z6" s="10"/>
      <c r="AA6" s="10"/>
      <c r="AB6" s="10"/>
      <c r="AC6" s="10"/>
    </row>
    <row r="7" spans="1:30" x14ac:dyDescent="0.25">
      <c r="A7" s="18"/>
      <c r="B7" s="18"/>
      <c r="C7" s="19" t="s">
        <v>4</v>
      </c>
      <c r="D7" s="20"/>
      <c r="E7" s="20"/>
      <c r="F7" s="21" t="s">
        <v>5</v>
      </c>
      <c r="G7" s="21"/>
      <c r="H7" s="21"/>
      <c r="I7" s="22"/>
      <c r="J7" s="20"/>
      <c r="K7" s="21" t="s">
        <v>6</v>
      </c>
      <c r="L7" s="21"/>
      <c r="M7" s="21"/>
      <c r="N7" s="22"/>
      <c r="O7" s="20"/>
      <c r="P7" s="21" t="s">
        <v>7</v>
      </c>
      <c r="Q7" s="21"/>
      <c r="R7" s="21"/>
      <c r="S7" s="23"/>
      <c r="T7" s="22"/>
      <c r="U7" s="22"/>
      <c r="V7" s="21" t="s">
        <v>8</v>
      </c>
      <c r="W7" s="21"/>
      <c r="X7" s="21"/>
      <c r="Y7" s="23"/>
      <c r="Z7" s="22"/>
      <c r="AA7" s="22"/>
      <c r="AB7" s="22"/>
      <c r="AC7" s="22"/>
    </row>
    <row r="8" spans="1:30" x14ac:dyDescent="0.25">
      <c r="A8" s="7"/>
      <c r="B8" s="7"/>
      <c r="C8" s="7"/>
      <c r="D8" s="24"/>
      <c r="E8" s="24"/>
      <c r="F8" s="25" t="s">
        <v>9</v>
      </c>
      <c r="G8" s="25"/>
      <c r="H8" s="25"/>
      <c r="I8" s="9"/>
      <c r="J8" s="24"/>
      <c r="K8" s="25" t="s">
        <v>9</v>
      </c>
      <c r="L8" s="25"/>
      <c r="M8" s="25"/>
      <c r="N8" s="9"/>
      <c r="O8" s="24"/>
      <c r="P8" s="25" t="s">
        <v>9</v>
      </c>
      <c r="Q8" s="25"/>
      <c r="R8" s="25"/>
      <c r="S8" s="26"/>
      <c r="T8" s="9"/>
      <c r="U8" s="9"/>
      <c r="V8" s="25" t="s">
        <v>9</v>
      </c>
      <c r="W8" s="25"/>
      <c r="X8" s="25"/>
      <c r="Y8" s="26"/>
      <c r="Z8" s="9"/>
      <c r="AA8" s="10"/>
      <c r="AB8" s="10"/>
      <c r="AC8" s="10"/>
    </row>
    <row r="9" spans="1:30" x14ac:dyDescent="0.25">
      <c r="A9" s="27"/>
      <c r="B9" s="27"/>
      <c r="C9" s="27"/>
      <c r="D9" s="14"/>
      <c r="E9" s="14"/>
      <c r="F9" s="28"/>
      <c r="G9" s="28"/>
      <c r="H9" s="29"/>
      <c r="I9" s="30"/>
      <c r="J9" s="14"/>
      <c r="K9" s="28"/>
      <c r="L9" s="28"/>
      <c r="M9" s="29"/>
      <c r="N9" s="30"/>
      <c r="O9" s="14"/>
      <c r="P9" s="28"/>
      <c r="Q9" s="28"/>
      <c r="R9" s="29"/>
      <c r="S9" s="29"/>
      <c r="T9" s="30"/>
      <c r="U9" s="31"/>
      <c r="V9" s="28"/>
      <c r="W9" s="28"/>
      <c r="X9" s="29"/>
      <c r="Y9" s="32"/>
      <c r="Z9" s="30"/>
      <c r="AA9" s="33"/>
      <c r="AB9" s="34" t="s">
        <v>10</v>
      </c>
      <c r="AC9" s="35" t="s">
        <v>11</v>
      </c>
    </row>
    <row r="10" spans="1:30" x14ac:dyDescent="0.25">
      <c r="A10" s="27"/>
      <c r="B10" s="27"/>
      <c r="C10" s="27"/>
      <c r="D10" s="14"/>
      <c r="E10" s="14"/>
      <c r="F10" s="28"/>
      <c r="G10" s="28"/>
      <c r="H10" s="29"/>
      <c r="I10" s="36"/>
      <c r="J10" s="14"/>
      <c r="K10" s="28"/>
      <c r="L10" s="28"/>
      <c r="M10" s="29"/>
      <c r="N10" s="36"/>
      <c r="O10" s="14"/>
      <c r="P10" s="28"/>
      <c r="Q10" s="28"/>
      <c r="R10" s="29"/>
      <c r="S10" s="29"/>
      <c r="T10" s="36"/>
      <c r="U10" s="37"/>
      <c r="V10" s="28"/>
      <c r="W10" s="28"/>
      <c r="X10" s="29"/>
      <c r="Y10" s="32"/>
      <c r="Z10" s="36"/>
      <c r="AA10" s="38"/>
      <c r="AB10" s="39"/>
      <c r="AC10" s="40"/>
    </row>
    <row r="11" spans="1:30" x14ac:dyDescent="0.25">
      <c r="A11" s="41" t="s">
        <v>12</v>
      </c>
      <c r="B11" s="41"/>
      <c r="C11" s="42" t="s">
        <v>13</v>
      </c>
      <c r="D11" s="43"/>
      <c r="E11" s="43"/>
      <c r="F11" s="44"/>
      <c r="G11" s="44"/>
      <c r="H11" s="45">
        <f>+'[1]GuV 1112'!S11</f>
        <v>14071</v>
      </c>
      <c r="I11" s="46">
        <f>+H11/$H$11</f>
        <v>1</v>
      </c>
      <c r="J11" s="43"/>
      <c r="K11" s="44"/>
      <c r="L11" s="44"/>
      <c r="M11" s="45">
        <f>+'[1]GuV 1011'!S11</f>
        <v>16863</v>
      </c>
      <c r="N11" s="46">
        <f>M11/$M$11</f>
        <v>1</v>
      </c>
      <c r="O11" s="43"/>
      <c r="P11" s="44"/>
      <c r="Q11" s="44"/>
      <c r="R11" s="45">
        <f>+'[1]GuV 1112'!W11</f>
        <v>56844</v>
      </c>
      <c r="S11" s="44"/>
      <c r="T11" s="46">
        <f>R11/$R$11</f>
        <v>1</v>
      </c>
      <c r="U11" s="47"/>
      <c r="V11" s="44"/>
      <c r="W11" s="44"/>
      <c r="X11" s="45">
        <f>+'[1]GuV 1011'!W11</f>
        <v>52722</v>
      </c>
      <c r="Y11" s="48"/>
      <c r="Z11" s="46">
        <f>X11/$X$11</f>
        <v>1</v>
      </c>
      <c r="AA11" s="49"/>
      <c r="AB11" s="50">
        <f>R11-X11</f>
        <v>4122</v>
      </c>
      <c r="AC11" s="51">
        <f>R11/X11-1</f>
        <v>7.8183680437009295E-2</v>
      </c>
    </row>
    <row r="12" spans="1:30" x14ac:dyDescent="0.25">
      <c r="A12" s="41"/>
      <c r="B12" s="41"/>
      <c r="C12" s="42"/>
      <c r="D12" s="43"/>
      <c r="E12" s="43"/>
      <c r="F12" s="44"/>
      <c r="G12" s="44"/>
      <c r="H12" s="44"/>
      <c r="I12" s="46"/>
      <c r="J12" s="43"/>
      <c r="K12" s="44"/>
      <c r="L12" s="44"/>
      <c r="M12" s="44"/>
      <c r="N12" s="46"/>
      <c r="O12" s="43"/>
      <c r="P12" s="44"/>
      <c r="Q12" s="44"/>
      <c r="R12" s="44"/>
      <c r="S12" s="44"/>
      <c r="T12" s="46"/>
      <c r="U12" s="47"/>
      <c r="V12" s="44"/>
      <c r="W12" s="44"/>
      <c r="X12" s="44"/>
      <c r="Y12" s="48"/>
      <c r="Z12" s="46"/>
      <c r="AA12" s="49"/>
      <c r="AB12" s="50"/>
      <c r="AC12" s="51"/>
    </row>
    <row r="13" spans="1:30" x14ac:dyDescent="0.25">
      <c r="A13" s="52" t="s">
        <v>14</v>
      </c>
      <c r="B13" s="53"/>
      <c r="C13" s="42"/>
      <c r="D13" s="14"/>
      <c r="E13" s="14"/>
      <c r="F13" s="28"/>
      <c r="G13" s="28"/>
      <c r="H13" s="54"/>
      <c r="I13" s="55"/>
      <c r="J13" s="14"/>
      <c r="K13" s="28"/>
      <c r="L13" s="28"/>
      <c r="M13" s="54"/>
      <c r="N13" s="55"/>
      <c r="O13" s="14"/>
      <c r="P13" s="28"/>
      <c r="Q13" s="28"/>
      <c r="R13" s="54"/>
      <c r="S13" s="54"/>
      <c r="T13" s="55"/>
      <c r="U13" s="56"/>
      <c r="V13" s="28"/>
      <c r="W13" s="28"/>
      <c r="X13" s="54"/>
      <c r="Y13" s="54"/>
      <c r="Z13" s="55"/>
      <c r="AA13" s="49"/>
      <c r="AB13" s="50">
        <f>R13-X13</f>
        <v>0</v>
      </c>
      <c r="AC13" s="51" t="e">
        <f>R13/X13-1</f>
        <v>#DIV/0!</v>
      </c>
    </row>
    <row r="14" spans="1:30" x14ac:dyDescent="0.25">
      <c r="A14" s="27"/>
      <c r="B14" s="27"/>
      <c r="C14" s="42"/>
      <c r="D14" s="14"/>
      <c r="E14" s="14"/>
      <c r="F14" s="28"/>
      <c r="G14" s="28"/>
      <c r="H14" s="54"/>
      <c r="I14" s="55"/>
      <c r="J14" s="14"/>
      <c r="K14" s="28"/>
      <c r="L14" s="28"/>
      <c r="M14" s="54"/>
      <c r="N14" s="55"/>
      <c r="O14" s="14"/>
      <c r="P14" s="28"/>
      <c r="Q14" s="28"/>
      <c r="R14" s="54"/>
      <c r="S14" s="54"/>
      <c r="T14" s="55"/>
      <c r="U14" s="56"/>
      <c r="V14" s="28"/>
      <c r="W14" s="28"/>
      <c r="X14" s="54"/>
      <c r="Y14" s="54"/>
      <c r="Z14" s="55"/>
      <c r="AA14" s="49"/>
      <c r="AB14" s="50"/>
      <c r="AC14" s="51"/>
    </row>
    <row r="15" spans="1:30" x14ac:dyDescent="0.25">
      <c r="A15" s="27"/>
      <c r="B15" s="57" t="s">
        <v>15</v>
      </c>
      <c r="C15" s="42"/>
      <c r="D15" s="14"/>
      <c r="E15" s="14"/>
      <c r="F15" s="28"/>
      <c r="G15" s="28"/>
      <c r="H15" s="54">
        <f>+'[1]GuV 1112'!S15</f>
        <v>0</v>
      </c>
      <c r="I15" s="55">
        <f>+H15/$H$11</f>
        <v>0</v>
      </c>
      <c r="J15" s="14"/>
      <c r="K15" s="28"/>
      <c r="L15" s="28"/>
      <c r="M15" s="54">
        <f>+'[1]GuV 1011'!S15</f>
        <v>0</v>
      </c>
      <c r="N15" s="55">
        <f>M15/$M$11</f>
        <v>0</v>
      </c>
      <c r="O15" s="14"/>
      <c r="P15" s="28"/>
      <c r="Q15" s="28"/>
      <c r="R15" s="54">
        <f>+'[1]GuV 1112'!W15</f>
        <v>0</v>
      </c>
      <c r="S15" s="54"/>
      <c r="T15" s="55">
        <f>R15/$R$11</f>
        <v>0</v>
      </c>
      <c r="U15" s="56"/>
      <c r="V15" s="28"/>
      <c r="W15" s="28"/>
      <c r="X15" s="54">
        <f>+'[1]GuV 1011'!W15</f>
        <v>-89</v>
      </c>
      <c r="Y15" s="54"/>
      <c r="Z15" s="55">
        <f>X15/$X$11</f>
        <v>-1.6880998444672053E-3</v>
      </c>
      <c r="AA15" s="49"/>
      <c r="AB15" s="50">
        <f>R15-X15</f>
        <v>89</v>
      </c>
      <c r="AC15" s="51">
        <f>R15/X15-1</f>
        <v>-1</v>
      </c>
    </row>
    <row r="16" spans="1:30" x14ac:dyDescent="0.25">
      <c r="A16" s="27"/>
      <c r="B16" s="57"/>
      <c r="C16" s="42"/>
      <c r="D16" s="14"/>
      <c r="E16" s="14"/>
      <c r="F16" s="28"/>
      <c r="G16" s="28"/>
      <c r="H16" s="54"/>
      <c r="I16" s="55"/>
      <c r="J16" s="14"/>
      <c r="K16" s="28"/>
      <c r="L16" s="28"/>
      <c r="M16" s="54"/>
      <c r="N16" s="55"/>
      <c r="O16" s="14"/>
      <c r="P16" s="28"/>
      <c r="Q16" s="28"/>
      <c r="R16" s="54"/>
      <c r="S16" s="54"/>
      <c r="T16" s="55"/>
      <c r="U16" s="56"/>
      <c r="V16" s="28"/>
      <c r="W16" s="28"/>
      <c r="X16" s="54"/>
      <c r="Y16" s="54"/>
      <c r="Z16" s="55"/>
      <c r="AA16" s="49"/>
      <c r="AB16" s="50"/>
      <c r="AC16" s="51"/>
    </row>
    <row r="17" spans="1:29" x14ac:dyDescent="0.25">
      <c r="A17" s="27"/>
      <c r="B17" s="57" t="s">
        <v>16</v>
      </c>
      <c r="C17" s="42"/>
      <c r="D17" s="14"/>
      <c r="E17" s="14"/>
      <c r="F17" s="28"/>
      <c r="G17" s="28"/>
      <c r="H17" s="54">
        <f>'[1]GuV 1112'!G17</f>
        <v>0</v>
      </c>
      <c r="I17" s="55"/>
      <c r="J17" s="14"/>
      <c r="K17" s="28"/>
      <c r="L17" s="28"/>
      <c r="M17" s="54">
        <f>'[1]GuV 1011'!K17</f>
        <v>0</v>
      </c>
      <c r="N17" s="55"/>
      <c r="O17" s="14"/>
      <c r="P17" s="28"/>
      <c r="Q17" s="28"/>
      <c r="R17" s="54">
        <f>'[1]GuV 1112'!O17</f>
        <v>0</v>
      </c>
      <c r="S17" s="54"/>
      <c r="T17" s="55"/>
      <c r="U17" s="56"/>
      <c r="V17" s="28"/>
      <c r="W17" s="28"/>
      <c r="X17" s="54">
        <f>'[1]GuV 1011'!O17</f>
        <v>0</v>
      </c>
      <c r="Y17" s="54"/>
      <c r="Z17" s="55"/>
      <c r="AA17" s="49"/>
      <c r="AB17" s="50">
        <f>R17-X17</f>
        <v>0</v>
      </c>
      <c r="AC17" s="51" t="e">
        <f>R17/X17-1</f>
        <v>#DIV/0!</v>
      </c>
    </row>
    <row r="18" spans="1:29" x14ac:dyDescent="0.25">
      <c r="A18" s="27"/>
      <c r="B18" s="57"/>
      <c r="C18" s="42"/>
      <c r="D18" s="14"/>
      <c r="E18" s="14"/>
      <c r="F18" s="28"/>
      <c r="G18" s="28"/>
      <c r="H18" s="54"/>
      <c r="I18" s="55"/>
      <c r="J18" s="14"/>
      <c r="K18" s="28"/>
      <c r="L18" s="28"/>
      <c r="M18" s="54"/>
      <c r="N18" s="55"/>
      <c r="O18" s="14"/>
      <c r="P18" s="28"/>
      <c r="Q18" s="28"/>
      <c r="R18" s="54"/>
      <c r="S18" s="54"/>
      <c r="T18" s="55"/>
      <c r="U18" s="56"/>
      <c r="V18" s="28"/>
      <c r="W18" s="28"/>
      <c r="X18" s="54"/>
      <c r="Y18" s="54"/>
      <c r="Z18" s="55"/>
      <c r="AA18" s="49"/>
      <c r="AB18" s="50"/>
      <c r="AC18" s="51"/>
    </row>
    <row r="19" spans="1:29" x14ac:dyDescent="0.25">
      <c r="A19" s="58" t="s">
        <v>17</v>
      </c>
      <c r="B19" s="58"/>
      <c r="C19" s="42"/>
      <c r="D19" s="14"/>
      <c r="E19" s="14"/>
      <c r="F19" s="28"/>
      <c r="G19" s="28"/>
      <c r="H19" s="54">
        <f>+'[1]GuV 1112'!S19</f>
        <v>0</v>
      </c>
      <c r="I19" s="55"/>
      <c r="J19" s="14"/>
      <c r="K19" s="28"/>
      <c r="L19" s="28"/>
      <c r="M19" s="54">
        <f>+'[1]GuV 1011'!S19</f>
        <v>0</v>
      </c>
      <c r="N19" s="55"/>
      <c r="O19" s="14"/>
      <c r="P19" s="28"/>
      <c r="Q19" s="28"/>
      <c r="R19" s="54">
        <f>+'[1]GuV 1112'!W19</f>
        <v>0</v>
      </c>
      <c r="S19" s="54"/>
      <c r="T19" s="55"/>
      <c r="U19" s="56"/>
      <c r="V19" s="28"/>
      <c r="W19" s="28"/>
      <c r="X19" s="54">
        <f>+'[1]GuV 1011'!W19</f>
        <v>1</v>
      </c>
      <c r="Y19" s="54"/>
      <c r="Z19" s="55"/>
      <c r="AA19" s="49"/>
      <c r="AB19" s="50">
        <f>R19-X19</f>
        <v>-1</v>
      </c>
      <c r="AC19" s="51">
        <f>R19/X19-1</f>
        <v>-1</v>
      </c>
    </row>
    <row r="20" spans="1:29" x14ac:dyDescent="0.25">
      <c r="A20" s="27"/>
      <c r="B20" s="57"/>
      <c r="C20" s="42"/>
      <c r="D20" s="14"/>
      <c r="E20" s="14"/>
      <c r="F20" s="28"/>
      <c r="G20" s="28"/>
      <c r="H20" s="54"/>
      <c r="I20" s="55"/>
      <c r="J20" s="14"/>
      <c r="K20" s="28"/>
      <c r="L20" s="28"/>
      <c r="M20" s="54"/>
      <c r="N20" s="55"/>
      <c r="O20" s="14"/>
      <c r="P20" s="28"/>
      <c r="Q20" s="28"/>
      <c r="R20" s="54"/>
      <c r="S20" s="54"/>
      <c r="T20" s="55"/>
      <c r="U20" s="56"/>
      <c r="V20" s="28"/>
      <c r="W20" s="28"/>
      <c r="X20" s="54"/>
      <c r="Y20" s="54"/>
      <c r="Z20" s="55"/>
      <c r="AA20" s="49"/>
      <c r="AB20" s="50"/>
      <c r="AC20" s="51"/>
    </row>
    <row r="21" spans="1:29" x14ac:dyDescent="0.25">
      <c r="A21" s="58" t="s">
        <v>18</v>
      </c>
      <c r="B21" s="58"/>
      <c r="C21" s="42"/>
      <c r="D21" s="14"/>
      <c r="E21" s="14"/>
      <c r="F21" s="28"/>
      <c r="G21" s="28"/>
      <c r="H21" s="54">
        <f>+'[1]GuV 1112'!S21</f>
        <v>15415</v>
      </c>
      <c r="I21" s="55">
        <f>+H21/$H$11</f>
        <v>1.095515599459882</v>
      </c>
      <c r="J21" s="14"/>
      <c r="K21" s="28"/>
      <c r="L21" s="28"/>
      <c r="M21" s="54">
        <f>+'[1]GuV 1011'!S21</f>
        <v>-1742</v>
      </c>
      <c r="N21" s="55">
        <f>M21/$M$11</f>
        <v>-0.10330308960445947</v>
      </c>
      <c r="O21" s="14"/>
      <c r="P21" s="28"/>
      <c r="Q21" s="28"/>
      <c r="R21" s="54">
        <f>+'[1]GuV 1112'!W21</f>
        <v>13750</v>
      </c>
      <c r="S21" s="28"/>
      <c r="T21" s="55">
        <f>R21/$R$11</f>
        <v>0.24189008514530996</v>
      </c>
      <c r="U21" s="56"/>
      <c r="V21" s="28"/>
      <c r="W21" s="28"/>
      <c r="X21" s="54">
        <f>+'[1]GuV 1011'!W21</f>
        <v>-9085</v>
      </c>
      <c r="Y21" s="54"/>
      <c r="Z21" s="55">
        <f>X21/$X$11</f>
        <v>-0.17231895603353439</v>
      </c>
      <c r="AA21" s="49"/>
      <c r="AB21" s="50">
        <f>R21-X21</f>
        <v>22835</v>
      </c>
      <c r="AC21" s="51">
        <f>R21/X21-1</f>
        <v>-2.5134837644468906</v>
      </c>
    </row>
    <row r="22" spans="1:29" x14ac:dyDescent="0.25">
      <c r="A22" s="27"/>
      <c r="B22" s="27"/>
      <c r="C22" s="42"/>
      <c r="D22" s="14"/>
      <c r="E22" s="14"/>
      <c r="F22" s="28"/>
      <c r="G22" s="28"/>
      <c r="H22" s="28"/>
      <c r="I22" s="55"/>
      <c r="J22" s="14"/>
      <c r="K22" s="28"/>
      <c r="L22" s="28"/>
      <c r="M22" s="28"/>
      <c r="N22" s="55"/>
      <c r="O22" s="14"/>
      <c r="P22" s="28"/>
      <c r="Q22" s="28"/>
      <c r="R22" s="28"/>
      <c r="S22" s="28"/>
      <c r="T22" s="55"/>
      <c r="U22" s="56"/>
      <c r="V22" s="28"/>
      <c r="W22" s="28"/>
      <c r="X22" s="28"/>
      <c r="Y22" s="54"/>
      <c r="Z22" s="55"/>
      <c r="AA22" s="59"/>
      <c r="AB22" s="50"/>
      <c r="AC22" s="51"/>
    </row>
    <row r="23" spans="1:29" x14ac:dyDescent="0.25">
      <c r="A23" s="60" t="s">
        <v>19</v>
      </c>
      <c r="B23" s="41"/>
      <c r="C23" s="61" t="s">
        <v>20</v>
      </c>
      <c r="D23" s="24"/>
      <c r="E23" s="24"/>
      <c r="F23" s="48"/>
      <c r="G23" s="48"/>
      <c r="H23" s="45">
        <f>H13+H15+H17+H19+H21</f>
        <v>15415</v>
      </c>
      <c r="I23" s="46">
        <f>+H23/$H$11</f>
        <v>1.095515599459882</v>
      </c>
      <c r="J23" s="24"/>
      <c r="K23" s="48"/>
      <c r="L23" s="48"/>
      <c r="M23" s="45">
        <f>M13+M15+M17+M19+M21</f>
        <v>-1742</v>
      </c>
      <c r="N23" s="46">
        <f>M23/$M$11</f>
        <v>-0.10330308960445947</v>
      </c>
      <c r="O23" s="24"/>
      <c r="P23" s="48"/>
      <c r="Q23" s="48"/>
      <c r="R23" s="45">
        <f>R13+R15+R17+R19+R21</f>
        <v>13750</v>
      </c>
      <c r="S23" s="44"/>
      <c r="T23" s="46">
        <f>R23/$R$11</f>
        <v>0.24189008514530996</v>
      </c>
      <c r="U23" s="47"/>
      <c r="V23" s="48"/>
      <c r="W23" s="48"/>
      <c r="X23" s="45">
        <f>X13+X15+X17+X19+X21</f>
        <v>-9173</v>
      </c>
      <c r="Y23" s="48"/>
      <c r="Z23" s="46">
        <f>X23/$X$11</f>
        <v>-0.17398808846401881</v>
      </c>
      <c r="AA23" s="62"/>
      <c r="AB23" s="50">
        <f>R23-X23</f>
        <v>22923</v>
      </c>
      <c r="AC23" s="63">
        <f>R23/X23-1</f>
        <v>-2.4989643519023224</v>
      </c>
    </row>
    <row r="24" spans="1:29" x14ac:dyDescent="0.25">
      <c r="A24" s="27"/>
      <c r="B24" s="27"/>
      <c r="C24" s="42"/>
      <c r="D24" s="14"/>
      <c r="E24" s="14"/>
      <c r="F24" s="54"/>
      <c r="G24" s="54"/>
      <c r="H24" s="28"/>
      <c r="I24" s="55"/>
      <c r="J24" s="14"/>
      <c r="K24" s="54"/>
      <c r="L24" s="54"/>
      <c r="M24" s="28"/>
      <c r="N24" s="55"/>
      <c r="O24" s="14"/>
      <c r="P24" s="54"/>
      <c r="Q24" s="54"/>
      <c r="R24" s="28"/>
      <c r="S24" s="28"/>
      <c r="T24" s="55"/>
      <c r="U24" s="56"/>
      <c r="V24" s="54"/>
      <c r="W24" s="54"/>
      <c r="X24" s="28"/>
      <c r="Y24" s="54"/>
      <c r="Z24" s="55"/>
      <c r="AA24" s="49"/>
      <c r="AB24" s="50"/>
      <c r="AC24" s="51"/>
    </row>
    <row r="25" spans="1:29" x14ac:dyDescent="0.25">
      <c r="A25" s="27"/>
      <c r="B25" s="27"/>
      <c r="C25" s="42"/>
      <c r="D25" s="43"/>
      <c r="E25" s="43"/>
      <c r="F25" s="28"/>
      <c r="G25" s="28"/>
      <c r="H25" s="28"/>
      <c r="I25" s="55"/>
      <c r="J25" s="43"/>
      <c r="K25" s="28"/>
      <c r="L25" s="28"/>
      <c r="M25" s="28"/>
      <c r="N25" s="55"/>
      <c r="O25" s="43"/>
      <c r="P25" s="28"/>
      <c r="Q25" s="28"/>
      <c r="R25" s="28"/>
      <c r="S25" s="28"/>
      <c r="T25" s="55"/>
      <c r="U25" s="56"/>
      <c r="V25" s="28"/>
      <c r="W25" s="28"/>
      <c r="X25" s="28"/>
      <c r="Y25" s="54"/>
      <c r="Z25" s="55"/>
      <c r="AA25" s="49"/>
      <c r="AB25" s="50"/>
      <c r="AC25" s="51"/>
    </row>
    <row r="26" spans="1:29" x14ac:dyDescent="0.25">
      <c r="A26" s="27"/>
      <c r="B26" s="27"/>
      <c r="C26" s="42"/>
      <c r="D26" s="43"/>
      <c r="E26" s="43"/>
      <c r="F26" s="28"/>
      <c r="G26" s="28"/>
      <c r="H26" s="28"/>
      <c r="I26" s="55"/>
      <c r="J26" s="43"/>
      <c r="K26" s="28"/>
      <c r="L26" s="28"/>
      <c r="M26" s="28"/>
      <c r="N26" s="55"/>
      <c r="O26" s="43"/>
      <c r="P26" s="28"/>
      <c r="Q26" s="28"/>
      <c r="R26" s="28"/>
      <c r="S26" s="28"/>
      <c r="T26" s="55"/>
      <c r="U26" s="56"/>
      <c r="V26" s="28"/>
      <c r="W26" s="28"/>
      <c r="X26" s="28"/>
      <c r="Y26" s="54"/>
      <c r="Z26" s="55"/>
      <c r="AA26" s="38"/>
      <c r="AB26" s="50"/>
      <c r="AC26" s="51"/>
    </row>
    <row r="27" spans="1:29" x14ac:dyDescent="0.25">
      <c r="A27" s="64"/>
      <c r="B27" s="64"/>
      <c r="C27" s="65"/>
      <c r="D27" s="66"/>
      <c r="E27" s="66"/>
      <c r="F27" s="67"/>
      <c r="G27" s="67"/>
      <c r="H27" s="68"/>
      <c r="I27" s="69"/>
      <c r="J27" s="66"/>
      <c r="K27" s="67"/>
      <c r="L27" s="67"/>
      <c r="M27" s="68"/>
      <c r="N27" s="69"/>
      <c r="O27" s="66"/>
      <c r="P27" s="67"/>
      <c r="Q27" s="67"/>
      <c r="R27" s="68"/>
      <c r="S27" s="68"/>
      <c r="T27" s="69"/>
      <c r="U27" s="70"/>
      <c r="V27" s="68"/>
      <c r="W27" s="67"/>
      <c r="X27" s="68"/>
      <c r="Y27" s="68"/>
      <c r="Z27" s="69"/>
      <c r="AA27" s="49"/>
      <c r="AB27" s="50"/>
      <c r="AC27" s="51"/>
    </row>
    <row r="28" spans="1:29" ht="15.75" thickBot="1" x14ac:dyDescent="0.3">
      <c r="A28" s="60" t="s">
        <v>21</v>
      </c>
      <c r="B28" s="64"/>
      <c r="C28" s="65"/>
      <c r="D28" s="66"/>
      <c r="E28" s="66"/>
      <c r="F28" s="67"/>
      <c r="G28" s="67"/>
      <c r="H28" s="71">
        <f>H11+H23</f>
        <v>29486</v>
      </c>
      <c r="I28" s="46">
        <f>+H28/$H$11</f>
        <v>2.095515599459882</v>
      </c>
      <c r="J28" s="66"/>
      <c r="K28" s="67"/>
      <c r="L28" s="67"/>
      <c r="M28" s="71">
        <f>M11+M23</f>
        <v>15121</v>
      </c>
      <c r="N28" s="46">
        <f>M28/$M$11</f>
        <v>0.89669691039554056</v>
      </c>
      <c r="O28" s="66"/>
      <c r="P28" s="67"/>
      <c r="Q28" s="67"/>
      <c r="R28" s="71">
        <f>R11+R23</f>
        <v>70594</v>
      </c>
      <c r="S28" s="68"/>
      <c r="T28" s="46">
        <f>R28/$R$11</f>
        <v>1.2418900851453101</v>
      </c>
      <c r="U28" s="70"/>
      <c r="V28" s="68"/>
      <c r="W28" s="67"/>
      <c r="X28" s="71">
        <f>X11+X23</f>
        <v>43549</v>
      </c>
      <c r="Y28" s="68"/>
      <c r="Z28" s="46">
        <f>X28/$X$11</f>
        <v>0.82601191153598119</v>
      </c>
      <c r="AA28" s="49"/>
      <c r="AB28" s="50">
        <f>R28-X28</f>
        <v>27045</v>
      </c>
      <c r="AC28" s="63">
        <f>R28/X28-1</f>
        <v>0.6210245929872098</v>
      </c>
    </row>
    <row r="29" spans="1:29" ht="15.75" thickTop="1" x14ac:dyDescent="0.25">
      <c r="A29" s="27"/>
      <c r="B29" s="27"/>
      <c r="C29" s="42"/>
      <c r="D29" s="14"/>
      <c r="E29" s="14"/>
      <c r="F29" s="28"/>
      <c r="G29" s="28"/>
      <c r="H29" s="28"/>
      <c r="I29" s="72"/>
      <c r="J29" s="14"/>
      <c r="K29" s="28"/>
      <c r="L29" s="28"/>
      <c r="M29" s="28"/>
      <c r="N29" s="72"/>
      <c r="O29" s="14"/>
      <c r="P29" s="28"/>
      <c r="Q29" s="28"/>
      <c r="R29" s="28"/>
      <c r="S29" s="28"/>
      <c r="T29" s="72"/>
      <c r="U29" s="73"/>
      <c r="V29" s="28"/>
      <c r="W29" s="28"/>
      <c r="X29" s="28"/>
      <c r="Y29" s="54"/>
      <c r="Z29" s="72"/>
      <c r="AA29" s="38"/>
      <c r="AB29" s="39"/>
      <c r="AC29" s="40"/>
    </row>
    <row r="30" spans="1:29" x14ac:dyDescent="0.25">
      <c r="A30" s="74" t="s">
        <v>22</v>
      </c>
      <c r="B30" s="27"/>
      <c r="C30" s="42"/>
      <c r="D30" s="14"/>
      <c r="E30" s="14"/>
      <c r="F30" s="28"/>
      <c r="G30" s="28"/>
      <c r="H30" s="28"/>
      <c r="I30" s="55"/>
      <c r="J30" s="14"/>
      <c r="K30" s="28"/>
      <c r="L30" s="28"/>
      <c r="M30" s="28"/>
      <c r="N30" s="55"/>
      <c r="O30" s="14"/>
      <c r="P30" s="28"/>
      <c r="Q30" s="28"/>
      <c r="R30" s="28"/>
      <c r="S30" s="28"/>
      <c r="T30" s="55"/>
      <c r="U30" s="56"/>
      <c r="V30" s="28"/>
      <c r="W30" s="28"/>
      <c r="X30" s="28"/>
      <c r="Y30" s="54"/>
      <c r="Z30" s="55"/>
      <c r="AA30" s="38"/>
      <c r="AB30" s="50"/>
      <c r="AC30" s="51"/>
    </row>
    <row r="31" spans="1:29" x14ac:dyDescent="0.25">
      <c r="A31" s="27"/>
      <c r="B31" s="27" t="s">
        <v>23</v>
      </c>
      <c r="C31" s="42" t="s">
        <v>24</v>
      </c>
      <c r="D31" s="14"/>
      <c r="E31" s="14"/>
      <c r="F31" s="28"/>
      <c r="G31" s="28"/>
      <c r="H31" s="28">
        <f>+'[1]GuV 1112'!S32</f>
        <v>25546</v>
      </c>
      <c r="I31" s="55">
        <f>+H31/$H$11</f>
        <v>1.8155070712813588</v>
      </c>
      <c r="J31" s="14"/>
      <c r="K31" s="28"/>
      <c r="L31" s="28"/>
      <c r="M31" s="28">
        <f>+'[1]GuV 1011'!S32</f>
        <v>14038</v>
      </c>
      <c r="N31" s="55">
        <f>M31/$M$11</f>
        <v>0.83247346261044897</v>
      </c>
      <c r="O31" s="14"/>
      <c r="P31" s="28"/>
      <c r="Q31" s="28"/>
      <c r="R31" s="28">
        <f>+'[1]GuV 1112'!W32</f>
        <v>65121</v>
      </c>
      <c r="S31" s="28"/>
      <c r="T31" s="55">
        <f>R31/$R$11</f>
        <v>1.1456090352543804</v>
      </c>
      <c r="U31" s="56"/>
      <c r="V31" s="28"/>
      <c r="W31" s="28"/>
      <c r="X31" s="28">
        <f>+'[1]GuV 1011'!W32</f>
        <v>40361</v>
      </c>
      <c r="Y31" s="54"/>
      <c r="Z31" s="55">
        <f>X31/$X$11</f>
        <v>0.7655437957588862</v>
      </c>
      <c r="AA31" s="49"/>
      <c r="AB31" s="50">
        <f>R31-X31</f>
        <v>24760</v>
      </c>
      <c r="AC31" s="51">
        <f>R31/X31-1</f>
        <v>0.61346349198483674</v>
      </c>
    </row>
    <row r="32" spans="1:29" x14ac:dyDescent="0.25">
      <c r="A32" s="27"/>
      <c r="B32" s="27" t="s">
        <v>25</v>
      </c>
      <c r="C32" s="42" t="s">
        <v>24</v>
      </c>
      <c r="D32" s="14"/>
      <c r="E32" s="14"/>
      <c r="F32" s="28"/>
      <c r="G32" s="28"/>
      <c r="H32" s="28">
        <f>+'[1]GuV 1112'!S33</f>
        <v>3940</v>
      </c>
      <c r="I32" s="75">
        <f>+H32/$H$11</f>
        <v>0.28000852817852323</v>
      </c>
      <c r="J32" s="14"/>
      <c r="K32" s="28"/>
      <c r="L32" s="28"/>
      <c r="M32" s="28">
        <f>+'[1]GuV 1011'!S33</f>
        <v>1083</v>
      </c>
      <c r="N32" s="75">
        <f>M32/$M$11</f>
        <v>6.422344778509162E-2</v>
      </c>
      <c r="O32" s="14"/>
      <c r="P32" s="28"/>
      <c r="Q32" s="28"/>
      <c r="R32" s="28">
        <f>+'[1]GuV 1112'!W33</f>
        <v>5473</v>
      </c>
      <c r="S32" s="28"/>
      <c r="T32" s="75">
        <f>R32/$R$11</f>
        <v>9.628104989092956E-2</v>
      </c>
      <c r="U32" s="56"/>
      <c r="V32" s="28"/>
      <c r="W32" s="28"/>
      <c r="X32" s="28">
        <f>+'[1]GuV 1011'!W33</f>
        <v>3188</v>
      </c>
      <c r="Y32" s="54"/>
      <c r="Z32" s="75">
        <f>X32/$X$11</f>
        <v>6.0468115777094954E-2</v>
      </c>
      <c r="AA32" s="49"/>
      <c r="AB32" s="50">
        <f>R32-X32</f>
        <v>2285</v>
      </c>
      <c r="AC32" s="51">
        <f>R32/X32-1</f>
        <v>0.71675031367628605</v>
      </c>
    </row>
    <row r="33" spans="1:29" x14ac:dyDescent="0.25">
      <c r="A33" s="27"/>
      <c r="B33" s="41"/>
      <c r="C33" s="76"/>
      <c r="D33" s="24"/>
      <c r="E33" s="24"/>
      <c r="F33" s="41"/>
      <c r="G33" s="41"/>
      <c r="H33" s="77"/>
      <c r="I33" s="78"/>
      <c r="J33" s="24"/>
      <c r="K33" s="24"/>
      <c r="L33" s="24"/>
      <c r="M33" s="24"/>
      <c r="N33" s="24"/>
      <c r="O33" s="24"/>
      <c r="P33" s="41"/>
      <c r="Q33" s="41"/>
      <c r="R33" s="77"/>
      <c r="S33" s="77"/>
      <c r="T33" s="78"/>
      <c r="U33" s="78"/>
      <c r="V33" s="41"/>
      <c r="W33" s="41"/>
      <c r="X33" s="77"/>
      <c r="Y33" s="77"/>
      <c r="Z33" s="78"/>
      <c r="AA33" s="38"/>
      <c r="AB33" s="10"/>
      <c r="AC33" s="10"/>
    </row>
    <row r="34" spans="1:29" x14ac:dyDescent="0.25">
      <c r="A34" s="64" t="s">
        <v>26</v>
      </c>
      <c r="B34" s="79"/>
      <c r="C34" s="79"/>
      <c r="D34" s="79"/>
      <c r="E34" s="79"/>
      <c r="F34" s="79"/>
      <c r="G34" s="28"/>
      <c r="H34" s="80"/>
      <c r="I34" s="10"/>
      <c r="J34" s="79"/>
      <c r="K34" s="79"/>
      <c r="L34" s="79"/>
      <c r="M34" s="79"/>
      <c r="N34" s="79"/>
      <c r="O34" s="79"/>
      <c r="P34" s="79"/>
      <c r="Q34" s="28"/>
      <c r="R34" s="80"/>
      <c r="S34" s="80"/>
      <c r="T34" s="10"/>
      <c r="U34" s="10"/>
      <c r="V34" s="28"/>
      <c r="W34" s="28"/>
      <c r="X34" s="80"/>
      <c r="Y34" s="54"/>
      <c r="Z34" s="10"/>
      <c r="AA34" s="37"/>
      <c r="AB34" s="37"/>
      <c r="AC34" s="37"/>
    </row>
    <row r="35" spans="1:29" x14ac:dyDescent="0.25">
      <c r="A35" s="27"/>
      <c r="B35" s="27"/>
      <c r="C35" s="27"/>
      <c r="D35" s="14"/>
      <c r="E35" s="14"/>
      <c r="F35" s="28"/>
      <c r="G35" s="28"/>
      <c r="H35" s="81"/>
      <c r="I35" s="10"/>
      <c r="J35" s="14"/>
      <c r="K35" s="14"/>
      <c r="L35" s="14"/>
      <c r="M35" s="14"/>
      <c r="N35" s="14"/>
      <c r="O35" s="14"/>
      <c r="P35" s="28"/>
      <c r="Q35" s="28"/>
      <c r="R35" s="81"/>
      <c r="S35" s="81"/>
      <c r="T35" s="10"/>
      <c r="U35" s="10"/>
      <c r="V35" s="28"/>
      <c r="W35" s="28"/>
      <c r="X35" s="81"/>
      <c r="Y35" s="54"/>
      <c r="Z35" s="10"/>
      <c r="AA35" s="10"/>
      <c r="AB35" s="10"/>
      <c r="AC35" s="10"/>
    </row>
    <row r="36" spans="1:29" x14ac:dyDescent="0.25">
      <c r="A36" s="27"/>
      <c r="B36" s="27"/>
      <c r="C36" s="27"/>
      <c r="D36" s="14"/>
      <c r="E36" s="14"/>
      <c r="F36" s="28"/>
      <c r="G36" s="28"/>
      <c r="H36" s="81"/>
      <c r="I36" s="10"/>
      <c r="J36" s="14"/>
      <c r="K36" s="14"/>
      <c r="L36" s="14"/>
      <c r="M36" s="14"/>
      <c r="N36" s="14"/>
      <c r="O36" s="14"/>
      <c r="P36" s="28"/>
      <c r="Q36" s="28"/>
      <c r="R36" s="81"/>
      <c r="S36" s="81"/>
      <c r="T36" s="10"/>
      <c r="U36" s="10"/>
      <c r="V36" s="28"/>
      <c r="W36" s="28"/>
      <c r="X36" s="28"/>
      <c r="Y36" s="54"/>
      <c r="Z36" s="10"/>
      <c r="AA36" s="10"/>
      <c r="AB36" s="10"/>
      <c r="AC36" s="10"/>
    </row>
    <row r="37" spans="1:29" x14ac:dyDescent="0.25">
      <c r="H37" s="82"/>
      <c r="R37" s="83"/>
      <c r="S37" s="83"/>
      <c r="X37" s="82"/>
    </row>
    <row r="38" spans="1:29" x14ac:dyDescent="0.25">
      <c r="H38" s="84"/>
      <c r="I38" s="27"/>
      <c r="R38" s="84"/>
      <c r="S38" s="84"/>
      <c r="T38" s="27"/>
      <c r="U38" s="27"/>
    </row>
    <row r="39" spans="1:29" x14ac:dyDescent="0.25">
      <c r="H39" s="84"/>
      <c r="I39" s="27"/>
      <c r="R39" s="84"/>
      <c r="S39" s="84"/>
      <c r="T39" s="27"/>
      <c r="U39" s="27"/>
    </row>
    <row r="40" spans="1:29" x14ac:dyDescent="0.25">
      <c r="A40" s="2" t="s">
        <v>27</v>
      </c>
      <c r="H40" s="85"/>
      <c r="I40" s="2"/>
      <c r="R40" s="85"/>
      <c r="S40" s="85"/>
      <c r="T40" s="2"/>
      <c r="U40" s="2"/>
    </row>
    <row r="41" spans="1:29" x14ac:dyDescent="0.25">
      <c r="H41" s="85"/>
      <c r="I41" s="2"/>
      <c r="R41" s="85"/>
      <c r="S41" s="85"/>
      <c r="T41" s="2"/>
      <c r="U41" s="2"/>
    </row>
    <row r="42" spans="1:29" x14ac:dyDescent="0.25">
      <c r="H42" s="85"/>
      <c r="I42" s="2"/>
      <c r="R42" s="85"/>
      <c r="S42" s="85"/>
      <c r="T42" s="2"/>
      <c r="U42" s="2"/>
    </row>
    <row r="43" spans="1:29" x14ac:dyDescent="0.25">
      <c r="H43" s="85"/>
      <c r="I43" s="2"/>
      <c r="R43" s="85"/>
      <c r="S43" s="85"/>
      <c r="T43" s="2"/>
      <c r="U43" s="2"/>
    </row>
    <row r="44" spans="1:29" x14ac:dyDescent="0.25">
      <c r="H44" s="85"/>
      <c r="I44" s="2"/>
      <c r="R44" s="85"/>
      <c r="S44" s="85"/>
      <c r="T44" s="2"/>
      <c r="U44" s="2"/>
    </row>
  </sheetData>
  <mergeCells count="17">
    <mergeCell ref="A21:B21"/>
    <mergeCell ref="A2:AD2"/>
    <mergeCell ref="A3:AD3"/>
    <mergeCell ref="F8:H8"/>
    <mergeCell ref="K8:M8"/>
    <mergeCell ref="P8:R8"/>
    <mergeCell ref="V8:X8"/>
    <mergeCell ref="A13:B13"/>
    <mergeCell ref="A19:B19"/>
    <mergeCell ref="F6:H6"/>
    <mergeCell ref="K6:M6"/>
    <mergeCell ref="P6:R6"/>
    <mergeCell ref="V6:X6"/>
    <mergeCell ref="F7:H7"/>
    <mergeCell ref="K7:M7"/>
    <mergeCell ref="P7:R7"/>
    <mergeCell ref="V7:X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75" zoomScaleNormal="75" workbookViewId="0">
      <selection activeCell="R48" sqref="R48"/>
    </sheetView>
  </sheetViews>
  <sheetFormatPr baseColWidth="10" defaultColWidth="9.140625" defaultRowHeight="15" x14ac:dyDescent="0.25"/>
  <cols>
    <col min="1" max="1" width="21.28515625" style="2" customWidth="1"/>
    <col min="2" max="2" width="35.85546875" style="2" customWidth="1"/>
    <col min="3" max="3" width="11.28515625" style="2" hidden="1" customWidth="1"/>
    <col min="4" max="4" width="3.7109375" style="3" hidden="1" customWidth="1"/>
    <col min="5" max="5" width="3" style="3" customWidth="1"/>
    <col min="6" max="6" width="7.140625" style="4" customWidth="1"/>
    <col min="7" max="7" width="2.5703125" style="4" customWidth="1"/>
    <col min="8" max="8" width="19.28515625" style="4" customWidth="1"/>
    <col min="9" max="9" width="9.7109375" style="5" customWidth="1"/>
    <col min="10" max="10" width="2.5703125" style="3" customWidth="1"/>
    <col min="11" max="11" width="7.140625" style="3" customWidth="1"/>
    <col min="12" max="12" width="3.140625" style="3" customWidth="1"/>
    <col min="13" max="13" width="19.28515625" style="3" customWidth="1"/>
    <col min="14" max="14" width="9.7109375" style="3" customWidth="1"/>
    <col min="15" max="15" width="2.5703125" style="3" customWidth="1"/>
    <col min="16" max="16" width="7.140625" style="4" customWidth="1"/>
    <col min="17" max="17" width="1.7109375" style="4" customWidth="1"/>
    <col min="18" max="18" width="19.28515625" style="4" customWidth="1"/>
    <col min="19" max="19" width="5.42578125" style="4" customWidth="1"/>
    <col min="20" max="20" width="9.7109375" style="5" customWidth="1"/>
    <col min="21" max="21" width="2.5703125" style="5" customWidth="1"/>
    <col min="22" max="22" width="7.140625" style="4" customWidth="1"/>
    <col min="23" max="23" width="1.7109375" style="4" customWidth="1"/>
    <col min="24" max="24" width="19.28515625" style="4" customWidth="1"/>
    <col min="25" max="25" width="4.85546875" style="6" customWidth="1"/>
    <col min="26" max="26" width="9.7109375" style="5" customWidth="1"/>
    <col min="27" max="27" width="3.5703125" style="5" customWidth="1"/>
    <col min="28" max="28" width="8.28515625" style="5" customWidth="1"/>
    <col min="29" max="29" width="8.140625" style="5" customWidth="1"/>
    <col min="30" max="16384" width="9.140625" style="1"/>
  </cols>
  <sheetData>
    <row r="1" spans="1:30" s="2" customFormat="1" ht="15.75" customHeight="1" x14ac:dyDescent="0.25">
      <c r="D1" s="3"/>
      <c r="E1" s="3"/>
      <c r="F1" s="4"/>
      <c r="G1" s="4"/>
      <c r="H1" s="4"/>
      <c r="I1" s="5"/>
      <c r="J1" s="3"/>
      <c r="K1" s="3"/>
      <c r="L1" s="3"/>
      <c r="M1" s="3"/>
      <c r="N1" s="3"/>
      <c r="O1" s="3"/>
      <c r="P1" s="4"/>
      <c r="Q1" s="4"/>
      <c r="R1" s="4"/>
      <c r="S1" s="4"/>
      <c r="T1" s="5"/>
      <c r="U1" s="5"/>
      <c r="V1" s="4"/>
      <c r="W1" s="4"/>
      <c r="X1" s="4"/>
      <c r="Y1" s="6"/>
      <c r="Z1" s="5"/>
      <c r="AA1" s="5"/>
      <c r="AB1" s="5"/>
      <c r="AC1" s="5"/>
      <c r="AD1" s="5"/>
    </row>
    <row r="2" spans="1:30" s="2" customFormat="1" x14ac:dyDescent="0.25">
      <c r="A2" s="87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s="2" customFormat="1" x14ac:dyDescent="0.25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s="2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x14ac:dyDescent="0.25">
      <c r="A5" s="7"/>
      <c r="B5" s="7"/>
      <c r="C5" s="7"/>
      <c r="D5" s="8"/>
      <c r="E5" s="8"/>
      <c r="F5" s="7"/>
      <c r="G5" s="7"/>
      <c r="H5" s="7"/>
      <c r="I5" s="9"/>
      <c r="J5" s="8"/>
      <c r="K5" s="8"/>
      <c r="L5" s="8"/>
      <c r="M5" s="8"/>
      <c r="N5" s="8"/>
      <c r="O5" s="8"/>
      <c r="P5" s="7"/>
      <c r="Q5" s="7"/>
      <c r="R5" s="7"/>
      <c r="S5" s="7"/>
      <c r="T5" s="9"/>
      <c r="U5" s="9"/>
      <c r="V5" s="7"/>
      <c r="W5" s="7"/>
      <c r="X5" s="7"/>
      <c r="Y5" s="8"/>
      <c r="Z5" s="9"/>
      <c r="AA5" s="10"/>
      <c r="AB5" s="11"/>
      <c r="AC5" s="10"/>
    </row>
    <row r="6" spans="1:30" x14ac:dyDescent="0.25">
      <c r="A6" s="12"/>
      <c r="B6" s="13"/>
      <c r="C6" s="13"/>
      <c r="D6" s="14"/>
      <c r="E6" s="14"/>
      <c r="F6" s="15" t="s">
        <v>28</v>
      </c>
      <c r="G6" s="15"/>
      <c r="H6" s="15"/>
      <c r="I6" s="10"/>
      <c r="J6" s="14"/>
      <c r="K6" s="15" t="s">
        <v>29</v>
      </c>
      <c r="L6" s="15"/>
      <c r="M6" s="15"/>
      <c r="N6" s="10"/>
      <c r="O6" s="14"/>
      <c r="P6" s="15" t="s">
        <v>30</v>
      </c>
      <c r="Q6" s="15"/>
      <c r="R6" s="15"/>
      <c r="S6" s="16"/>
      <c r="T6" s="10"/>
      <c r="U6" s="10"/>
      <c r="V6" s="15" t="s">
        <v>31</v>
      </c>
      <c r="W6" s="15"/>
      <c r="X6" s="15"/>
      <c r="Y6" s="17"/>
      <c r="Z6" s="10"/>
      <c r="AA6" s="10"/>
      <c r="AB6" s="10"/>
      <c r="AC6" s="10"/>
    </row>
    <row r="7" spans="1:30" x14ac:dyDescent="0.25">
      <c r="A7" s="18"/>
      <c r="B7" s="18"/>
      <c r="C7" s="19" t="s">
        <v>4</v>
      </c>
      <c r="D7" s="20"/>
      <c r="E7" s="20"/>
      <c r="F7" s="21" t="s">
        <v>32</v>
      </c>
      <c r="G7" s="21"/>
      <c r="H7" s="21"/>
      <c r="I7" s="22"/>
      <c r="J7" s="20"/>
      <c r="K7" s="21" t="s">
        <v>33</v>
      </c>
      <c r="L7" s="21"/>
      <c r="M7" s="21"/>
      <c r="N7" s="22"/>
      <c r="O7" s="20"/>
      <c r="P7" s="21" t="s">
        <v>34</v>
      </c>
      <c r="Q7" s="21"/>
      <c r="R7" s="21"/>
      <c r="S7" s="23"/>
      <c r="T7" s="22"/>
      <c r="U7" s="22"/>
      <c r="V7" s="21" t="s">
        <v>35</v>
      </c>
      <c r="W7" s="21"/>
      <c r="X7" s="21"/>
      <c r="Y7" s="23"/>
      <c r="Z7" s="22"/>
      <c r="AA7" s="22"/>
      <c r="AB7" s="22"/>
      <c r="AC7" s="22"/>
    </row>
    <row r="8" spans="1:30" x14ac:dyDescent="0.25">
      <c r="A8" s="7"/>
      <c r="B8" s="7"/>
      <c r="C8" s="7"/>
      <c r="D8" s="24"/>
      <c r="E8" s="24"/>
      <c r="F8" s="25" t="s">
        <v>9</v>
      </c>
      <c r="G8" s="25"/>
      <c r="H8" s="25"/>
      <c r="I8" s="9"/>
      <c r="J8" s="24"/>
      <c r="K8" s="25" t="s">
        <v>9</v>
      </c>
      <c r="L8" s="25"/>
      <c r="M8" s="25"/>
      <c r="N8" s="9"/>
      <c r="O8" s="24"/>
      <c r="P8" s="25" t="s">
        <v>9</v>
      </c>
      <c r="Q8" s="25"/>
      <c r="R8" s="25"/>
      <c r="S8" s="26"/>
      <c r="T8" s="9"/>
      <c r="U8" s="9"/>
      <c r="V8" s="25" t="s">
        <v>9</v>
      </c>
      <c r="W8" s="25"/>
      <c r="X8" s="25"/>
      <c r="Y8" s="26"/>
      <c r="Z8" s="9"/>
      <c r="AA8" s="10"/>
      <c r="AB8" s="10"/>
      <c r="AC8" s="10"/>
    </row>
    <row r="9" spans="1:30" x14ac:dyDescent="0.25">
      <c r="A9" s="27"/>
      <c r="B9" s="27"/>
      <c r="C9" s="27"/>
      <c r="D9" s="14"/>
      <c r="E9" s="14"/>
      <c r="F9" s="28"/>
      <c r="G9" s="28"/>
      <c r="H9" s="29"/>
      <c r="I9" s="30"/>
      <c r="J9" s="14"/>
      <c r="K9" s="28"/>
      <c r="L9" s="28"/>
      <c r="M9" s="29"/>
      <c r="N9" s="30"/>
      <c r="O9" s="14"/>
      <c r="P9" s="28"/>
      <c r="Q9" s="28"/>
      <c r="R9" s="29"/>
      <c r="S9" s="29"/>
      <c r="T9" s="30"/>
      <c r="U9" s="31"/>
      <c r="V9" s="28"/>
      <c r="W9" s="28"/>
      <c r="X9" s="29"/>
      <c r="Y9" s="32"/>
      <c r="Z9" s="30"/>
      <c r="AA9" s="33"/>
      <c r="AB9" s="34" t="s">
        <v>10</v>
      </c>
      <c r="AC9" s="35" t="s">
        <v>11</v>
      </c>
    </row>
    <row r="10" spans="1:30" x14ac:dyDescent="0.25">
      <c r="A10" s="27"/>
      <c r="B10" s="27"/>
      <c r="C10" s="27"/>
      <c r="D10" s="14"/>
      <c r="E10" s="14"/>
      <c r="F10" s="28"/>
      <c r="G10" s="28"/>
      <c r="H10" s="29"/>
      <c r="I10" s="36"/>
      <c r="J10" s="14"/>
      <c r="K10" s="28"/>
      <c r="L10" s="28"/>
      <c r="M10" s="29"/>
      <c r="N10" s="36"/>
      <c r="O10" s="14"/>
      <c r="P10" s="28"/>
      <c r="Q10" s="28"/>
      <c r="R10" s="29"/>
      <c r="S10" s="29"/>
      <c r="T10" s="36"/>
      <c r="U10" s="37"/>
      <c r="V10" s="28"/>
      <c r="W10" s="28"/>
      <c r="X10" s="29"/>
      <c r="Y10" s="32"/>
      <c r="Z10" s="36"/>
      <c r="AA10" s="38"/>
      <c r="AB10" s="39"/>
      <c r="AC10" s="40"/>
    </row>
    <row r="11" spans="1:30" x14ac:dyDescent="0.25">
      <c r="A11" s="41" t="s">
        <v>36</v>
      </c>
      <c r="B11" s="41"/>
      <c r="C11" s="42" t="s">
        <v>13</v>
      </c>
      <c r="D11" s="43"/>
      <c r="E11" s="43"/>
      <c r="F11" s="44"/>
      <c r="G11" s="44"/>
      <c r="H11" s="45">
        <f>[1]GuV_D!H10</f>
        <v>14071</v>
      </c>
      <c r="I11" s="46">
        <f>+H11/$H$11</f>
        <v>1</v>
      </c>
      <c r="J11" s="43"/>
      <c r="K11" s="44"/>
      <c r="L11" s="44"/>
      <c r="M11" s="45">
        <f>[1]GuV_D!M10</f>
        <v>16863</v>
      </c>
      <c r="N11" s="46">
        <f>M11/$M$11</f>
        <v>1</v>
      </c>
      <c r="O11" s="43"/>
      <c r="P11" s="44"/>
      <c r="Q11" s="44"/>
      <c r="R11" s="45">
        <f>[1]GuV_D!R10</f>
        <v>56844</v>
      </c>
      <c r="S11" s="44"/>
      <c r="T11" s="46">
        <f>R11/$R$11</f>
        <v>1</v>
      </c>
      <c r="U11" s="47"/>
      <c r="V11" s="44"/>
      <c r="W11" s="44"/>
      <c r="X11" s="45">
        <f>[1]GuV_D!X10</f>
        <v>52722</v>
      </c>
      <c r="Y11" s="48"/>
      <c r="Z11" s="46">
        <f>X11/$X$11</f>
        <v>1</v>
      </c>
      <c r="AA11" s="49"/>
      <c r="AB11" s="50">
        <f>R11-X11</f>
        <v>4122</v>
      </c>
      <c r="AC11" s="51">
        <f>R11/X11-1</f>
        <v>7.8183680437009295E-2</v>
      </c>
    </row>
    <row r="12" spans="1:30" x14ac:dyDescent="0.25">
      <c r="A12" s="41"/>
      <c r="B12" s="41"/>
      <c r="C12" s="42"/>
      <c r="D12" s="43"/>
      <c r="E12" s="43"/>
      <c r="F12" s="44"/>
      <c r="G12" s="44"/>
      <c r="H12" s="44"/>
      <c r="I12" s="46"/>
      <c r="J12" s="43"/>
      <c r="K12" s="44"/>
      <c r="L12" s="44"/>
      <c r="M12" s="44"/>
      <c r="N12" s="46"/>
      <c r="O12" s="43"/>
      <c r="P12" s="44"/>
      <c r="Q12" s="44"/>
      <c r="R12" s="44"/>
      <c r="S12" s="44"/>
      <c r="T12" s="46"/>
      <c r="U12" s="47"/>
      <c r="V12" s="44"/>
      <c r="W12" s="44"/>
      <c r="X12" s="44"/>
      <c r="Y12" s="48"/>
      <c r="Z12" s="46"/>
      <c r="AA12" s="49"/>
      <c r="AB12" s="50"/>
      <c r="AC12" s="51"/>
    </row>
    <row r="13" spans="1:30" x14ac:dyDescent="0.25">
      <c r="A13" s="86" t="s">
        <v>37</v>
      </c>
      <c r="B13" s="86"/>
      <c r="C13" s="86"/>
      <c r="D13" s="14"/>
      <c r="E13" s="14"/>
      <c r="F13" s="28"/>
      <c r="G13" s="28"/>
      <c r="H13" s="54"/>
      <c r="I13" s="55"/>
      <c r="J13" s="14"/>
      <c r="K13" s="28"/>
      <c r="L13" s="28"/>
      <c r="M13" s="54"/>
      <c r="N13" s="55"/>
      <c r="O13" s="14"/>
      <c r="P13" s="28"/>
      <c r="Q13" s="28"/>
      <c r="R13" s="54"/>
      <c r="S13" s="54"/>
      <c r="T13" s="55"/>
      <c r="U13" s="56"/>
      <c r="V13" s="28"/>
      <c r="W13" s="28"/>
      <c r="X13" s="54"/>
      <c r="Y13" s="54"/>
      <c r="Z13" s="55"/>
      <c r="AA13" s="49"/>
      <c r="AB13" s="50">
        <f>R13-X13</f>
        <v>0</v>
      </c>
      <c r="AC13" s="51" t="e">
        <f>R13/X13-1</f>
        <v>#DIV/0!</v>
      </c>
    </row>
    <row r="14" spans="1:30" x14ac:dyDescent="0.25">
      <c r="A14" s="27"/>
      <c r="B14" s="27"/>
      <c r="C14" s="42"/>
      <c r="D14" s="14"/>
      <c r="E14" s="14"/>
      <c r="F14" s="28"/>
      <c r="G14" s="28"/>
      <c r="H14" s="54"/>
      <c r="I14" s="55"/>
      <c r="J14" s="14"/>
      <c r="K14" s="28"/>
      <c r="L14" s="28"/>
      <c r="M14" s="54"/>
      <c r="N14" s="55"/>
      <c r="O14" s="14"/>
      <c r="P14" s="28"/>
      <c r="Q14" s="28"/>
      <c r="R14" s="54"/>
      <c r="S14" s="54"/>
      <c r="T14" s="55"/>
      <c r="U14" s="56"/>
      <c r="V14" s="28"/>
      <c r="W14" s="28"/>
      <c r="X14" s="54"/>
      <c r="Y14" s="54"/>
      <c r="Z14" s="55"/>
      <c r="AA14" s="49"/>
      <c r="AB14" s="50"/>
      <c r="AC14" s="51"/>
    </row>
    <row r="15" spans="1:30" x14ac:dyDescent="0.25">
      <c r="A15" s="27"/>
      <c r="B15" s="57" t="s">
        <v>38</v>
      </c>
      <c r="C15" s="42"/>
      <c r="D15" s="14"/>
      <c r="E15" s="14"/>
      <c r="F15" s="28"/>
      <c r="G15" s="28"/>
      <c r="H15" s="54">
        <f>[1]GuV_D!H14</f>
        <v>0</v>
      </c>
      <c r="I15" s="55">
        <f>+H15/$H$11</f>
        <v>0</v>
      </c>
      <c r="J15" s="14"/>
      <c r="K15" s="28"/>
      <c r="L15" s="28"/>
      <c r="M15" s="54">
        <f>[1]GuV_D!M14</f>
        <v>0</v>
      </c>
      <c r="N15" s="55">
        <f>M15/$M$11</f>
        <v>0</v>
      </c>
      <c r="O15" s="14"/>
      <c r="P15" s="28"/>
      <c r="Q15" s="28"/>
      <c r="R15" s="54">
        <f>[1]GuV_D!R14</f>
        <v>0</v>
      </c>
      <c r="S15" s="54"/>
      <c r="T15" s="55">
        <f>R15/$R$11</f>
        <v>0</v>
      </c>
      <c r="U15" s="56"/>
      <c r="V15" s="28"/>
      <c r="W15" s="28"/>
      <c r="X15" s="54">
        <f>[1]GuV_D!X14</f>
        <v>-89</v>
      </c>
      <c r="Y15" s="54"/>
      <c r="Z15" s="55">
        <f>X15/$X$11</f>
        <v>-1.6880998444672053E-3</v>
      </c>
      <c r="AA15" s="49"/>
      <c r="AB15" s="50">
        <f>R15-X15</f>
        <v>89</v>
      </c>
      <c r="AC15" s="51">
        <f>R15/X15-1</f>
        <v>-1</v>
      </c>
    </row>
    <row r="16" spans="1:30" x14ac:dyDescent="0.25">
      <c r="A16" s="27"/>
      <c r="B16" s="57"/>
      <c r="C16" s="42"/>
      <c r="D16" s="14"/>
      <c r="E16" s="14"/>
      <c r="F16" s="28"/>
      <c r="G16" s="28"/>
      <c r="H16" s="54"/>
      <c r="I16" s="55"/>
      <c r="J16" s="14"/>
      <c r="K16" s="28"/>
      <c r="L16" s="28"/>
      <c r="M16" s="54"/>
      <c r="N16" s="55"/>
      <c r="O16" s="14"/>
      <c r="P16" s="28"/>
      <c r="Q16" s="28"/>
      <c r="R16" s="54"/>
      <c r="S16" s="54"/>
      <c r="T16" s="55"/>
      <c r="U16" s="56"/>
      <c r="V16" s="28"/>
      <c r="W16" s="28"/>
      <c r="X16" s="54"/>
      <c r="Y16" s="54"/>
      <c r="Z16" s="55"/>
      <c r="AA16" s="49"/>
      <c r="AB16" s="50"/>
      <c r="AC16" s="51"/>
    </row>
    <row r="17" spans="1:29" x14ac:dyDescent="0.25">
      <c r="A17" s="27"/>
      <c r="B17" s="57" t="s">
        <v>39</v>
      </c>
      <c r="C17" s="42"/>
      <c r="D17" s="14"/>
      <c r="E17" s="14"/>
      <c r="F17" s="28"/>
      <c r="G17" s="28"/>
      <c r="H17" s="54">
        <f>[1]GuV_D!H16</f>
        <v>0</v>
      </c>
      <c r="I17" s="55"/>
      <c r="J17" s="14"/>
      <c r="K17" s="28"/>
      <c r="L17" s="28"/>
      <c r="M17" s="54">
        <f>[1]GuV_D!M16</f>
        <v>0</v>
      </c>
      <c r="N17" s="55"/>
      <c r="O17" s="14"/>
      <c r="P17" s="28"/>
      <c r="Q17" s="28"/>
      <c r="R17" s="54">
        <f>[1]GuV_D!R16</f>
        <v>0</v>
      </c>
      <c r="S17" s="54"/>
      <c r="T17" s="55"/>
      <c r="U17" s="56"/>
      <c r="V17" s="28"/>
      <c r="W17" s="28"/>
      <c r="X17" s="54">
        <f>[1]GuV_D!X16</f>
        <v>0</v>
      </c>
      <c r="Y17" s="54"/>
      <c r="Z17" s="55"/>
      <c r="AA17" s="49"/>
      <c r="AB17" s="50">
        <f>R17-X17</f>
        <v>0</v>
      </c>
      <c r="AC17" s="51" t="e">
        <f>R17/X17-1</f>
        <v>#DIV/0!</v>
      </c>
    </row>
    <row r="18" spans="1:29" x14ac:dyDescent="0.25">
      <c r="A18" s="27"/>
      <c r="B18" s="57"/>
      <c r="C18" s="42"/>
      <c r="D18" s="14"/>
      <c r="E18" s="14"/>
      <c r="F18" s="28"/>
      <c r="G18" s="28"/>
      <c r="H18" s="54">
        <f>[1]GuV_D!H17</f>
        <v>0</v>
      </c>
      <c r="I18" s="55"/>
      <c r="J18" s="14"/>
      <c r="K18" s="28"/>
      <c r="L18" s="28"/>
      <c r="M18" s="54">
        <f>[1]GuV_D!M17</f>
        <v>0</v>
      </c>
      <c r="N18" s="55"/>
      <c r="O18" s="14"/>
      <c r="P18" s="28"/>
      <c r="Q18" s="28"/>
      <c r="R18" s="54">
        <f>[1]GuV_D!R17</f>
        <v>0</v>
      </c>
      <c r="S18" s="54"/>
      <c r="T18" s="55"/>
      <c r="U18" s="56"/>
      <c r="V18" s="28"/>
      <c r="W18" s="28"/>
      <c r="X18" s="54">
        <f>[1]GuV_D!X17</f>
        <v>0</v>
      </c>
      <c r="Y18" s="54"/>
      <c r="Z18" s="55"/>
      <c r="AA18" s="49"/>
      <c r="AB18" s="50"/>
      <c r="AC18" s="51"/>
    </row>
    <row r="19" spans="1:29" x14ac:dyDescent="0.25">
      <c r="A19" s="86" t="s">
        <v>40</v>
      </c>
      <c r="B19" s="86"/>
      <c r="C19" s="86"/>
      <c r="D19" s="14"/>
      <c r="E19" s="14"/>
      <c r="F19" s="28"/>
      <c r="G19" s="28"/>
      <c r="H19" s="54">
        <f>[1]GuV_D!H18</f>
        <v>0</v>
      </c>
      <c r="I19" s="55"/>
      <c r="J19" s="14"/>
      <c r="K19" s="28"/>
      <c r="L19" s="28"/>
      <c r="M19" s="54">
        <f>[1]GuV_D!M18</f>
        <v>0</v>
      </c>
      <c r="N19" s="55"/>
      <c r="O19" s="14"/>
      <c r="P19" s="28"/>
      <c r="Q19" s="28"/>
      <c r="R19" s="54">
        <f>[1]GuV_D!R18</f>
        <v>0</v>
      </c>
      <c r="S19" s="54"/>
      <c r="T19" s="55"/>
      <c r="U19" s="56"/>
      <c r="V19" s="28"/>
      <c r="W19" s="28"/>
      <c r="X19" s="54">
        <f>[1]GuV_D!X18</f>
        <v>1</v>
      </c>
      <c r="Y19" s="54"/>
      <c r="Z19" s="55"/>
      <c r="AA19" s="49"/>
      <c r="AB19" s="50">
        <f>R19-X19</f>
        <v>-1</v>
      </c>
      <c r="AC19" s="51">
        <f>R19/X19-1</f>
        <v>-1</v>
      </c>
    </row>
    <row r="20" spans="1:29" x14ac:dyDescent="0.25">
      <c r="A20" s="27"/>
      <c r="B20" s="57"/>
      <c r="C20" s="42"/>
      <c r="D20" s="14"/>
      <c r="E20" s="14"/>
      <c r="F20" s="28"/>
      <c r="G20" s="28"/>
      <c r="H20" s="54"/>
      <c r="I20" s="55"/>
      <c r="J20" s="14"/>
      <c r="K20" s="28"/>
      <c r="L20" s="28"/>
      <c r="M20" s="54"/>
      <c r="N20" s="55"/>
      <c r="O20" s="14"/>
      <c r="P20" s="28"/>
      <c r="Q20" s="28"/>
      <c r="R20" s="54"/>
      <c r="S20" s="54"/>
      <c r="T20" s="55"/>
      <c r="U20" s="56"/>
      <c r="V20" s="28"/>
      <c r="W20" s="28"/>
      <c r="X20" s="54"/>
      <c r="Y20" s="54"/>
      <c r="Z20" s="55"/>
      <c r="AA20" s="49"/>
      <c r="AB20" s="50"/>
      <c r="AC20" s="51"/>
    </row>
    <row r="21" spans="1:29" x14ac:dyDescent="0.25">
      <c r="A21" s="86" t="s">
        <v>41</v>
      </c>
      <c r="B21" s="86"/>
      <c r="C21" s="86"/>
      <c r="D21" s="14"/>
      <c r="E21" s="14"/>
      <c r="F21" s="28"/>
      <c r="G21" s="28"/>
      <c r="H21" s="54">
        <f>[1]GuV_D!H20</f>
        <v>15415</v>
      </c>
      <c r="I21" s="55">
        <f>+H21/$H$11</f>
        <v>1.095515599459882</v>
      </c>
      <c r="J21" s="14"/>
      <c r="K21" s="28"/>
      <c r="L21" s="28"/>
      <c r="M21" s="54">
        <f>[1]GuV_D!M20</f>
        <v>-1742</v>
      </c>
      <c r="N21" s="55">
        <f>M21/$M$11</f>
        <v>-0.10330308960445947</v>
      </c>
      <c r="O21" s="14"/>
      <c r="P21" s="28"/>
      <c r="Q21" s="28"/>
      <c r="R21" s="54">
        <f>[1]GuV_D!R20</f>
        <v>13750</v>
      </c>
      <c r="S21" s="28"/>
      <c r="T21" s="55">
        <f>R21/$R$11</f>
        <v>0.24189008514530996</v>
      </c>
      <c r="U21" s="56"/>
      <c r="V21" s="28"/>
      <c r="W21" s="28"/>
      <c r="X21" s="54">
        <f>[1]GuV_D!X20</f>
        <v>-9085</v>
      </c>
      <c r="Y21" s="54"/>
      <c r="Z21" s="55">
        <f>X21/$X$11</f>
        <v>-0.17231895603353439</v>
      </c>
      <c r="AA21" s="49"/>
      <c r="AB21" s="50">
        <f>R21-X21</f>
        <v>22835</v>
      </c>
      <c r="AC21" s="51">
        <f>R21/X21-1</f>
        <v>-2.5134837644468906</v>
      </c>
    </row>
    <row r="22" spans="1:29" x14ac:dyDescent="0.25">
      <c r="A22" s="27"/>
      <c r="B22" s="27"/>
      <c r="C22" s="42"/>
      <c r="D22" s="14"/>
      <c r="E22" s="14"/>
      <c r="F22" s="28"/>
      <c r="G22" s="28"/>
      <c r="H22" s="28"/>
      <c r="I22" s="55"/>
      <c r="J22" s="14"/>
      <c r="K22" s="28"/>
      <c r="L22" s="28"/>
      <c r="M22" s="28"/>
      <c r="N22" s="55"/>
      <c r="O22" s="14"/>
      <c r="P22" s="28"/>
      <c r="Q22" s="28"/>
      <c r="R22" s="28"/>
      <c r="S22" s="28"/>
      <c r="T22" s="55"/>
      <c r="U22" s="56"/>
      <c r="V22" s="28"/>
      <c r="W22" s="28"/>
      <c r="X22" s="28"/>
      <c r="Y22" s="54"/>
      <c r="Z22" s="55"/>
      <c r="AA22" s="59"/>
      <c r="AB22" s="50"/>
      <c r="AC22" s="51"/>
    </row>
    <row r="23" spans="1:29" x14ac:dyDescent="0.25">
      <c r="A23" s="60" t="s">
        <v>42</v>
      </c>
      <c r="B23" s="41"/>
      <c r="C23" s="61" t="s">
        <v>20</v>
      </c>
      <c r="D23" s="24"/>
      <c r="E23" s="24"/>
      <c r="F23" s="48"/>
      <c r="G23" s="48"/>
      <c r="H23" s="45">
        <f>H15+H17+H19+H21</f>
        <v>15415</v>
      </c>
      <c r="I23" s="46">
        <f>+H23/$H$11</f>
        <v>1.095515599459882</v>
      </c>
      <c r="J23" s="24"/>
      <c r="K23" s="48"/>
      <c r="L23" s="48"/>
      <c r="M23" s="45">
        <f>M15+M17+M19+M21</f>
        <v>-1742</v>
      </c>
      <c r="N23" s="46">
        <f>M23/$M$11</f>
        <v>-0.10330308960445947</v>
      </c>
      <c r="O23" s="24"/>
      <c r="P23" s="48"/>
      <c r="Q23" s="48"/>
      <c r="R23" s="45">
        <f>R15+R17+R19+R21</f>
        <v>13750</v>
      </c>
      <c r="S23" s="44"/>
      <c r="T23" s="46">
        <f>R23/$R$11</f>
        <v>0.24189008514530996</v>
      </c>
      <c r="U23" s="47"/>
      <c r="V23" s="48"/>
      <c r="W23" s="48"/>
      <c r="X23" s="45">
        <f>X15+X17+X19+X21</f>
        <v>-9173</v>
      </c>
      <c r="Y23" s="48"/>
      <c r="Z23" s="46">
        <f>X23/$X$11</f>
        <v>-0.17398808846401881</v>
      </c>
      <c r="AA23" s="62"/>
      <c r="AB23" s="50">
        <f>R23-X23</f>
        <v>22923</v>
      </c>
      <c r="AC23" s="63">
        <f>R23/X23-1</f>
        <v>-2.4989643519023224</v>
      </c>
    </row>
    <row r="24" spans="1:29" x14ac:dyDescent="0.25">
      <c r="A24" s="27"/>
      <c r="B24" s="27"/>
      <c r="C24" s="42"/>
      <c r="D24" s="14"/>
      <c r="E24" s="14"/>
      <c r="F24" s="54"/>
      <c r="G24" s="54"/>
      <c r="H24" s="28"/>
      <c r="I24" s="55"/>
      <c r="J24" s="14"/>
      <c r="K24" s="54"/>
      <c r="L24" s="54"/>
      <c r="M24" s="28"/>
      <c r="N24" s="55"/>
      <c r="O24" s="14"/>
      <c r="P24" s="54"/>
      <c r="Q24" s="54"/>
      <c r="R24" s="28"/>
      <c r="S24" s="28"/>
      <c r="T24" s="55"/>
      <c r="U24" s="56"/>
      <c r="V24" s="54"/>
      <c r="W24" s="54"/>
      <c r="X24" s="28"/>
      <c r="Y24" s="54"/>
      <c r="Z24" s="55"/>
      <c r="AA24" s="49"/>
      <c r="AB24" s="50"/>
      <c r="AC24" s="51"/>
    </row>
    <row r="25" spans="1:29" x14ac:dyDescent="0.25">
      <c r="A25" s="27"/>
      <c r="B25" s="27"/>
      <c r="C25" s="42"/>
      <c r="D25" s="43"/>
      <c r="E25" s="43"/>
      <c r="F25" s="28"/>
      <c r="G25" s="28"/>
      <c r="H25" s="28"/>
      <c r="I25" s="55"/>
      <c r="J25" s="43"/>
      <c r="K25" s="28"/>
      <c r="L25" s="28"/>
      <c r="M25" s="28"/>
      <c r="N25" s="55"/>
      <c r="O25" s="43"/>
      <c r="P25" s="28"/>
      <c r="Q25" s="28"/>
      <c r="R25" s="28"/>
      <c r="S25" s="28"/>
      <c r="T25" s="55"/>
      <c r="U25" s="56"/>
      <c r="V25" s="28"/>
      <c r="W25" s="28"/>
      <c r="X25" s="28"/>
      <c r="Y25" s="54"/>
      <c r="Z25" s="55"/>
      <c r="AA25" s="49"/>
      <c r="AB25" s="50"/>
      <c r="AC25" s="51"/>
    </row>
    <row r="26" spans="1:29" x14ac:dyDescent="0.25">
      <c r="A26" s="27"/>
      <c r="B26" s="27"/>
      <c r="C26" s="42"/>
      <c r="D26" s="43"/>
      <c r="E26" s="43"/>
      <c r="F26" s="28"/>
      <c r="G26" s="28"/>
      <c r="H26" s="28"/>
      <c r="I26" s="55"/>
      <c r="J26" s="43"/>
      <c r="K26" s="28"/>
      <c r="L26" s="28"/>
      <c r="M26" s="28"/>
      <c r="N26" s="55"/>
      <c r="O26" s="43"/>
      <c r="P26" s="28"/>
      <c r="Q26" s="28"/>
      <c r="R26" s="28"/>
      <c r="S26" s="28"/>
      <c r="T26" s="55"/>
      <c r="U26" s="56"/>
      <c r="V26" s="28"/>
      <c r="W26" s="28"/>
      <c r="X26" s="28"/>
      <c r="Y26" s="54"/>
      <c r="Z26" s="55"/>
      <c r="AA26" s="38"/>
      <c r="AB26" s="50"/>
      <c r="AC26" s="51"/>
    </row>
    <row r="27" spans="1:29" x14ac:dyDescent="0.25">
      <c r="A27" s="64"/>
      <c r="B27" s="64"/>
      <c r="C27" s="65"/>
      <c r="D27" s="66"/>
      <c r="E27" s="66"/>
      <c r="F27" s="67"/>
      <c r="G27" s="67"/>
      <c r="H27" s="68"/>
      <c r="I27" s="69"/>
      <c r="J27" s="66"/>
      <c r="K27" s="67"/>
      <c r="L27" s="67"/>
      <c r="M27" s="68"/>
      <c r="N27" s="69"/>
      <c r="O27" s="66"/>
      <c r="P27" s="67"/>
      <c r="Q27" s="67"/>
      <c r="R27" s="68"/>
      <c r="S27" s="68"/>
      <c r="T27" s="69"/>
      <c r="U27" s="70"/>
      <c r="V27" s="68"/>
      <c r="W27" s="67"/>
      <c r="X27" s="68"/>
      <c r="Y27" s="68"/>
      <c r="Z27" s="69"/>
      <c r="AA27" s="49"/>
      <c r="AB27" s="50"/>
      <c r="AC27" s="51"/>
    </row>
    <row r="28" spans="1:29" ht="15.75" thickBot="1" x14ac:dyDescent="0.3">
      <c r="A28" s="60" t="s">
        <v>43</v>
      </c>
      <c r="B28" s="64"/>
      <c r="C28" s="65"/>
      <c r="D28" s="66"/>
      <c r="E28" s="66"/>
      <c r="F28" s="67"/>
      <c r="G28" s="67"/>
      <c r="H28" s="71">
        <f>H11+H23</f>
        <v>29486</v>
      </c>
      <c r="I28" s="46">
        <f>+H28/$H$11</f>
        <v>2.095515599459882</v>
      </c>
      <c r="J28" s="66"/>
      <c r="K28" s="67"/>
      <c r="L28" s="67"/>
      <c r="M28" s="71">
        <f>M11+M23</f>
        <v>15121</v>
      </c>
      <c r="N28" s="46">
        <f>M28/$M$11</f>
        <v>0.89669691039554056</v>
      </c>
      <c r="O28" s="66"/>
      <c r="P28" s="67"/>
      <c r="Q28" s="67"/>
      <c r="R28" s="71">
        <f>R11+R23</f>
        <v>70594</v>
      </c>
      <c r="S28" s="68"/>
      <c r="T28" s="46">
        <f>R28/$R$11</f>
        <v>1.2418900851453101</v>
      </c>
      <c r="U28" s="70"/>
      <c r="V28" s="68"/>
      <c r="W28" s="67"/>
      <c r="X28" s="71">
        <f>X11+X23</f>
        <v>43549</v>
      </c>
      <c r="Y28" s="68"/>
      <c r="Z28" s="46">
        <f>X28/$X$11</f>
        <v>0.82601191153598119</v>
      </c>
      <c r="AA28" s="49"/>
      <c r="AB28" s="50">
        <f>R28-X28</f>
        <v>27045</v>
      </c>
      <c r="AC28" s="63">
        <f>R28/X28-1</f>
        <v>0.6210245929872098</v>
      </c>
    </row>
    <row r="29" spans="1:29" ht="15.75" thickTop="1" x14ac:dyDescent="0.25">
      <c r="A29" s="27"/>
      <c r="B29" s="27"/>
      <c r="C29" s="42"/>
      <c r="D29" s="14"/>
      <c r="E29" s="14"/>
      <c r="F29" s="28"/>
      <c r="G29" s="28"/>
      <c r="H29" s="28"/>
      <c r="I29" s="72"/>
      <c r="J29" s="14"/>
      <c r="K29" s="28"/>
      <c r="L29" s="28"/>
      <c r="M29" s="28"/>
      <c r="N29" s="72"/>
      <c r="O29" s="14"/>
      <c r="P29" s="28"/>
      <c r="Q29" s="28"/>
      <c r="R29" s="28"/>
      <c r="S29" s="28"/>
      <c r="T29" s="72"/>
      <c r="U29" s="73"/>
      <c r="V29" s="28"/>
      <c r="W29" s="28"/>
      <c r="X29" s="28"/>
      <c r="Y29" s="54"/>
      <c r="Z29" s="72"/>
      <c r="AA29" s="38"/>
      <c r="AB29" s="39"/>
      <c r="AC29" s="40"/>
    </row>
    <row r="30" spans="1:29" x14ac:dyDescent="0.25">
      <c r="A30" s="27" t="s">
        <v>44</v>
      </c>
      <c r="B30" s="27"/>
      <c r="C30" s="42"/>
      <c r="D30" s="14"/>
      <c r="E30" s="14"/>
      <c r="F30" s="28"/>
      <c r="G30" s="28"/>
      <c r="H30" s="28"/>
      <c r="I30" s="55"/>
      <c r="J30" s="14"/>
      <c r="K30" s="28"/>
      <c r="L30" s="28"/>
      <c r="M30" s="28"/>
      <c r="N30" s="55"/>
      <c r="O30" s="14"/>
      <c r="P30" s="28"/>
      <c r="Q30" s="28"/>
      <c r="R30" s="28"/>
      <c r="S30" s="28"/>
      <c r="T30" s="55"/>
      <c r="U30" s="56"/>
      <c r="V30" s="28"/>
      <c r="W30" s="28"/>
      <c r="X30" s="28"/>
      <c r="Y30" s="54"/>
      <c r="Z30" s="55"/>
      <c r="AA30" s="38"/>
      <c r="AB30" s="50"/>
      <c r="AC30" s="51"/>
    </row>
    <row r="31" spans="1:29" x14ac:dyDescent="0.25">
      <c r="A31" s="27"/>
      <c r="B31" s="27" t="s">
        <v>45</v>
      </c>
      <c r="C31" s="42" t="s">
        <v>24</v>
      </c>
      <c r="D31" s="14"/>
      <c r="E31" s="14"/>
      <c r="F31" s="28"/>
      <c r="G31" s="28"/>
      <c r="H31" s="28">
        <f>[1]GuV_D!H31</f>
        <v>25546</v>
      </c>
      <c r="I31" s="55">
        <f>+H31/$H$11</f>
        <v>1.8155070712813588</v>
      </c>
      <c r="J31" s="14"/>
      <c r="K31" s="28"/>
      <c r="L31" s="28"/>
      <c r="M31" s="28">
        <f>[1]GuV_D!M31</f>
        <v>14038</v>
      </c>
      <c r="N31" s="55">
        <f>M31/$M$11</f>
        <v>0.83247346261044897</v>
      </c>
      <c r="O31" s="14"/>
      <c r="P31" s="28"/>
      <c r="Q31" s="28"/>
      <c r="R31" s="28">
        <f>[1]GuV_D!R31</f>
        <v>65121</v>
      </c>
      <c r="S31" s="28"/>
      <c r="T31" s="55">
        <f>R31/$R$11</f>
        <v>1.1456090352543804</v>
      </c>
      <c r="U31" s="56"/>
      <c r="V31" s="28"/>
      <c r="W31" s="28"/>
      <c r="X31" s="28">
        <f>[1]GuV_D!X31</f>
        <v>40361</v>
      </c>
      <c r="Y31" s="54"/>
      <c r="Z31" s="55">
        <f>X31/$X$11</f>
        <v>0.7655437957588862</v>
      </c>
      <c r="AA31" s="49"/>
      <c r="AB31" s="50">
        <f>R31-X31</f>
        <v>24760</v>
      </c>
      <c r="AC31" s="51">
        <f>R31/X31-1</f>
        <v>0.61346349198483674</v>
      </c>
    </row>
    <row r="32" spans="1:29" x14ac:dyDescent="0.25">
      <c r="A32" s="27"/>
      <c r="B32" s="27" t="s">
        <v>46</v>
      </c>
      <c r="C32" s="42" t="s">
        <v>24</v>
      </c>
      <c r="D32" s="14"/>
      <c r="E32" s="14"/>
      <c r="F32" s="28"/>
      <c r="G32" s="28"/>
      <c r="H32" s="28">
        <f>[1]GuV_D!H32</f>
        <v>3940</v>
      </c>
      <c r="I32" s="75">
        <f>+H32/$H$11</f>
        <v>0.28000852817852323</v>
      </c>
      <c r="J32" s="14"/>
      <c r="K32" s="28"/>
      <c r="L32" s="28"/>
      <c r="M32" s="28">
        <f>[1]GuV_D!M32</f>
        <v>1083</v>
      </c>
      <c r="N32" s="75">
        <f>M32/$M$11</f>
        <v>6.422344778509162E-2</v>
      </c>
      <c r="O32" s="14"/>
      <c r="P32" s="28"/>
      <c r="Q32" s="28"/>
      <c r="R32" s="28">
        <f>[1]GuV_D!R32</f>
        <v>5473</v>
      </c>
      <c r="S32" s="28"/>
      <c r="T32" s="75">
        <f>R32/$R$11</f>
        <v>9.628104989092956E-2</v>
      </c>
      <c r="U32" s="56"/>
      <c r="V32" s="28"/>
      <c r="W32" s="28"/>
      <c r="X32" s="28">
        <f>[1]GuV_D!X32</f>
        <v>3188</v>
      </c>
      <c r="Y32" s="54"/>
      <c r="Z32" s="75">
        <f>X32/$X$11</f>
        <v>6.0468115777094954E-2</v>
      </c>
      <c r="AA32" s="49"/>
      <c r="AB32" s="50">
        <f>R32-X32</f>
        <v>2285</v>
      </c>
      <c r="AC32" s="51">
        <f>R32/X32-1</f>
        <v>0.71675031367628605</v>
      </c>
    </row>
    <row r="33" spans="1:29" x14ac:dyDescent="0.25">
      <c r="A33" s="27"/>
      <c r="B33" s="41"/>
      <c r="C33" s="76"/>
      <c r="D33" s="24"/>
      <c r="E33" s="24"/>
      <c r="F33" s="41"/>
      <c r="G33" s="41"/>
      <c r="H33" s="77"/>
      <c r="I33" s="78"/>
      <c r="J33" s="24"/>
      <c r="K33" s="24"/>
      <c r="L33" s="24"/>
      <c r="M33" s="24"/>
      <c r="N33" s="24"/>
      <c r="O33" s="24"/>
      <c r="P33" s="41"/>
      <c r="Q33" s="41"/>
      <c r="R33" s="77"/>
      <c r="S33" s="77"/>
      <c r="T33" s="78"/>
      <c r="U33" s="78"/>
      <c r="V33" s="41"/>
      <c r="W33" s="41"/>
      <c r="X33" s="77"/>
      <c r="Y33" s="77"/>
      <c r="Z33" s="78"/>
      <c r="AA33" s="38"/>
      <c r="AB33" s="10"/>
      <c r="AC33" s="10"/>
    </row>
    <row r="34" spans="1:29" x14ac:dyDescent="0.25">
      <c r="A34" s="64" t="s">
        <v>47</v>
      </c>
      <c r="B34" s="79"/>
      <c r="C34" s="79"/>
      <c r="D34" s="79"/>
      <c r="E34" s="79"/>
      <c r="F34" s="79"/>
      <c r="G34" s="28"/>
      <c r="H34" s="80"/>
      <c r="I34" s="10"/>
      <c r="J34" s="79"/>
      <c r="K34" s="79"/>
      <c r="L34" s="79"/>
      <c r="M34" s="79"/>
      <c r="N34" s="79"/>
      <c r="O34" s="79"/>
      <c r="P34" s="79"/>
      <c r="Q34" s="28"/>
      <c r="R34" s="80"/>
      <c r="S34" s="80"/>
      <c r="T34" s="10"/>
      <c r="U34" s="10"/>
      <c r="V34" s="28"/>
      <c r="W34" s="28"/>
      <c r="X34" s="80"/>
      <c r="Y34" s="54"/>
      <c r="Z34" s="10"/>
      <c r="AA34" s="37"/>
      <c r="AB34" s="37"/>
      <c r="AC34" s="37"/>
    </row>
    <row r="35" spans="1:29" x14ac:dyDescent="0.25">
      <c r="A35" s="27"/>
      <c r="B35" s="27"/>
      <c r="C35" s="27"/>
      <c r="D35" s="14"/>
      <c r="E35" s="14"/>
      <c r="F35" s="28"/>
      <c r="G35" s="28"/>
      <c r="H35" s="81"/>
      <c r="I35" s="10"/>
      <c r="J35" s="14"/>
      <c r="K35" s="14"/>
      <c r="L35" s="14"/>
      <c r="M35" s="14"/>
      <c r="N35" s="14"/>
      <c r="O35" s="14"/>
      <c r="P35" s="28"/>
      <c r="Q35" s="28"/>
      <c r="R35" s="81"/>
      <c r="S35" s="81"/>
      <c r="T35" s="10"/>
      <c r="U35" s="10"/>
      <c r="V35" s="28"/>
      <c r="W35" s="28"/>
      <c r="X35" s="81"/>
      <c r="Y35" s="54"/>
      <c r="Z35" s="10"/>
      <c r="AA35" s="10"/>
      <c r="AB35" s="10"/>
      <c r="AC35" s="10"/>
    </row>
    <row r="36" spans="1:29" x14ac:dyDescent="0.25">
      <c r="A36" s="27"/>
      <c r="B36" s="27"/>
      <c r="C36" s="27"/>
      <c r="D36" s="14"/>
      <c r="E36" s="14"/>
      <c r="F36" s="28"/>
      <c r="G36" s="28"/>
      <c r="H36" s="81"/>
      <c r="I36" s="10"/>
      <c r="J36" s="14"/>
      <c r="K36" s="14"/>
      <c r="L36" s="14"/>
      <c r="M36" s="14"/>
      <c r="N36" s="14"/>
      <c r="O36" s="14"/>
      <c r="P36" s="28"/>
      <c r="Q36" s="28"/>
      <c r="R36" s="81"/>
      <c r="S36" s="81"/>
      <c r="T36" s="10"/>
      <c r="U36" s="10"/>
      <c r="V36" s="28"/>
      <c r="W36" s="28"/>
      <c r="X36" s="28"/>
      <c r="Y36" s="54"/>
      <c r="Z36" s="10"/>
      <c r="AA36" s="10"/>
      <c r="AB36" s="10"/>
      <c r="AC36" s="10"/>
    </row>
    <row r="37" spans="1:29" x14ac:dyDescent="0.25">
      <c r="H37" s="82"/>
      <c r="R37" s="83"/>
      <c r="S37" s="83"/>
      <c r="X37" s="82"/>
    </row>
    <row r="38" spans="1:29" x14ac:dyDescent="0.25">
      <c r="H38" s="84"/>
      <c r="I38" s="27"/>
      <c r="R38" s="84"/>
      <c r="S38" s="84"/>
      <c r="T38" s="27"/>
      <c r="U38" s="27"/>
    </row>
    <row r="39" spans="1:29" x14ac:dyDescent="0.25">
      <c r="H39" s="84"/>
      <c r="I39" s="27"/>
      <c r="R39" s="84"/>
      <c r="S39" s="84"/>
      <c r="T39" s="27"/>
      <c r="U39" s="27"/>
    </row>
    <row r="40" spans="1:29" x14ac:dyDescent="0.25">
      <c r="A40" s="2" t="s">
        <v>27</v>
      </c>
      <c r="H40" s="85"/>
      <c r="I40" s="2"/>
      <c r="R40" s="85"/>
      <c r="S40" s="85"/>
      <c r="T40" s="2"/>
      <c r="U40" s="2"/>
    </row>
    <row r="41" spans="1:29" x14ac:dyDescent="0.25">
      <c r="H41" s="85"/>
      <c r="I41" s="2"/>
      <c r="R41" s="85"/>
      <c r="S41" s="85"/>
      <c r="T41" s="2"/>
      <c r="U41" s="2"/>
    </row>
    <row r="42" spans="1:29" x14ac:dyDescent="0.25">
      <c r="H42" s="85"/>
      <c r="I42" s="2"/>
      <c r="R42" s="85"/>
      <c r="S42" s="85"/>
      <c r="T42" s="2"/>
      <c r="U42" s="2"/>
    </row>
    <row r="43" spans="1:29" x14ac:dyDescent="0.25">
      <c r="H43" s="85"/>
      <c r="I43" s="2"/>
      <c r="R43" s="85"/>
      <c r="S43" s="85"/>
      <c r="T43" s="2"/>
      <c r="U43" s="2"/>
    </row>
    <row r="44" spans="1:29" x14ac:dyDescent="0.25">
      <c r="H44" s="85"/>
      <c r="I44" s="2"/>
      <c r="R44" s="85"/>
      <c r="S44" s="85"/>
      <c r="T44" s="2"/>
      <c r="U44" s="2"/>
    </row>
  </sheetData>
  <mergeCells count="17">
    <mergeCell ref="A21:C21"/>
    <mergeCell ref="A2:AD2"/>
    <mergeCell ref="A3:AD3"/>
    <mergeCell ref="F8:H8"/>
    <mergeCell ref="K8:M8"/>
    <mergeCell ref="P8:R8"/>
    <mergeCell ref="V8:X8"/>
    <mergeCell ref="A13:C13"/>
    <mergeCell ref="A19:C19"/>
    <mergeCell ref="F6:H6"/>
    <mergeCell ref="K6:M6"/>
    <mergeCell ref="P6:R6"/>
    <mergeCell ref="V6:X6"/>
    <mergeCell ref="F7:H7"/>
    <mergeCell ref="K7:M7"/>
    <mergeCell ref="P7:R7"/>
    <mergeCell ref="V7:X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GER_D</vt:lpstr>
      <vt:lpstr>GER_E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2012-08-09T10:18:39Z</dcterms:modified>
</cp:coreProperties>
</file>